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<sst xmlns="http://schemas.openxmlformats.org/spreadsheetml/2006/main" count="166" uniqueCount="134">
  <si>
    <t>2-ojo VSAFAS „Finansinės būklės ataskaita“</t>
  </si>
  <si>
    <t>2 priedas</t>
  </si>
  <si>
    <t>FINANSINĖS BŪKLĖS ATASKAITA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</si>
  <si>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</si>
  <si>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</si>
  <si>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</si>
  <si>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</si>
  <si>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</si>
  <si>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</si>
  <si>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</si>
  <si>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</si>
  <si>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</si>
  <si>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</si>
  <si>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</si>
  <si>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</si>
  <si>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</si>
  <si>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</si>
  <si>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</si>
  <si>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</si>
  <si>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</si>
  <si>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</si>
  <si>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</si>
  <si>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</si>
  <si>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</si>
  <si>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</si>
  <si>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</si>
  <si>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</si>
  <si>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</si>
  <si>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</si>
  <si>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</si>
  <si>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</si>
  <si>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</si>
  <si>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</si>
  <si>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</si>
  <si>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</si>
  <si>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</si>
  <si>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</si>
  <si>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</si>
  <si>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</si>
  <si>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</si>
  <si>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</si>
  <si>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</si>
  <si>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</si>
  <si>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</si>
  <si>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</si>
  <si>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</si>
  <si>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</si>
  <si>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</si>
  <si>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</si>
  <si>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</si>
  <si>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</si>
  <si>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</si>
  <si>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</si>
  <si>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</si>
  <si>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</si>
  <si>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</si>
  <si>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</si>
  <si>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</si>
  <si>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</si>
  <si>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</si>
  <si>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</si>
  <si>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</si>
  <si>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</si>
  <si>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</si>
  <si>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</si>
  <si>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</si>
  <si>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</si>
  <si>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</si>
  <si>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</si>
  <si>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</si>
  <si>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</si>
  <si>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</si>
  <si>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</si>
  <si>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</si>
  <si>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</si>
  <si>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</si>
  <si>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</si>
  <si>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</si>
  <si>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</si>
  <si>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</si>
  <si>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</si>
  <si>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</si>
  <si>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</si>
  <si>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</si>
  <si>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</si>
  <si>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</si>
  <si>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</si>
  <si>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</si>
  <si>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</si>
  <si>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</si>
  <si>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</si>
  <si>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</si>
  <si>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</si>
  <si>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</si>
  <si>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</si>
  <si>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</si>
  <si>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</si>
  <si>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</si>
  <si>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</si>
  <si>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</si>
  <si>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</si>
  <si>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</si>
  <si>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</si>
  <si>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</si>
  <si>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</si>
  <si>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</si>
  <si>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</si>
  <si>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</si>
  <si>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</si>
  <si>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</si>
  <si>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</si>
  <si>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</si>
  <si>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</si>
  <si>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</si>
  <si>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</si>
  <si>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</si>
  <si>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</si>
  <si>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</si>
  <si>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</si>
  <si>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</si>
  <si>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</si>
  <si>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</si>
  <si>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</si>
  <si>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</si>
  <si>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190919036, Dariaus ir Girėno 22, Veliuona, Jurbarko r., LT-74440</t>
  </si>
  <si>
    <t xml:space="preserve"> </t>
  </si>
  <si>
    <t>Jurbarko rajono Veliuonos Antano ir Jono Juškų gimnazija</t>
  </si>
  <si>
    <t>Pateikimo valiuta ir tikslumas: eurais arba tūkstančiais eurų</t>
  </si>
  <si>
    <t>Vyr. buhalterė</t>
  </si>
  <si>
    <t>Irena Antanaitienė</t>
  </si>
  <si>
    <t>Rasa Birmanaitė</t>
  </si>
  <si>
    <t>PAGAL 2020 M. RUGSĖJO 30 D. DUOMENIS</t>
  </si>
  <si>
    <t>2020-10-20 Nr. F2-139</t>
  </si>
  <si>
    <t>Direktorė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</si>
</sst>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 vertical="center" wrapText="1"/>
    </xf>
    <xf numFmtId="0" fontId="1" fillId="33" borderId="10" xfId="0" applyFont="1" applyFill="1" applyBorder="1" applyAlignment="1" applyProtection="1">
      <alignment vertical="center" wrapText="1"/>
      <protection locked="0"/>
    </xf>
    <xf numFmtId="2" fontId="1" fillId="33" borderId="10" xfId="0" applyNumberFormat="1" applyFont="1" applyFill="1" applyBorder="1" applyAlignment="1" applyProtection="1">
      <alignment vertical="center" wrapText="1"/>
      <protection locked="0"/>
    </xf>
    <xf numFmtId="1" fontId="1" fillId="33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2" fontId="1" fillId="33" borderId="11" xfId="0" applyNumberFormat="1" applyFont="1" applyFill="1" applyBorder="1" applyAlignment="1" applyProtection="1">
      <alignment vertical="center" wrapText="1"/>
      <protection locked="0"/>
    </xf>
    <xf numFmtId="2" fontId="1" fillId="0" borderId="10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Alignment="1" applyProtection="1">
      <alignment vertical="center" wrapText="1"/>
      <protection locked="0"/>
    </xf>
    <xf numFmtId="0" fontId="1" fillId="33" borderId="13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2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16" fontId="4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/>
      <protection locked="0"/>
    </xf>
    <xf numFmtId="0" fontId="1" fillId="33" borderId="17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 horizontal="left"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 locked="0"/>
    </xf>
    <xf numFmtId="16" fontId="43" fillId="33" borderId="10" xfId="0" applyNumberFormat="1" applyFont="1" applyFill="1" applyBorder="1" applyAlignment="1" applyProtection="1" quotePrefix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16" fontId="43" fillId="0" borderId="10" xfId="0" applyNumberFormat="1" applyFont="1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 quotePrefix="1">
      <alignment horizontal="left" vertical="center" wrapText="1"/>
      <protection locked="0"/>
    </xf>
    <xf numFmtId="0" fontId="43" fillId="33" borderId="10" xfId="0" applyFont="1" applyFill="1" applyBorder="1" applyAlignment="1" applyProtection="1" quotePrefix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vertical="center" wrapText="1"/>
      <protection locked="0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 wrapText="1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horizontal="left" vertical="center"/>
      <protection locked="0"/>
    </xf>
    <xf numFmtId="0" fontId="43" fillId="33" borderId="15" xfId="0" applyFont="1" applyFill="1" applyBorder="1" applyAlignment="1" applyProtection="1" quotePrefix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24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/>
      <protection locked="0"/>
    </xf>
    <xf numFmtId="0" fontId="2" fillId="33" borderId="19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49" fontId="1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1" fillId="33" borderId="19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left" vertical="center" wrapText="1"/>
      <protection locked="0"/>
    </xf>
    <xf numFmtId="0" fontId="2" fillId="33" borderId="16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10" xfId="0" applyFont="1" applyFill="1" applyBorder="1" applyAlignment="1" applyProtection="1" quotePrefix="1">
      <alignment horizontal="center" vertical="center" wrapText="1"/>
      <protection locked="0"/>
    </xf>
    <xf numFmtId="0" fontId="0" fillId="33" borderId="0" xfId="0" applyFill="1" applyAlignment="1">
      <alignment horizontal="center" vertical="center" wrapText="1"/>
    </xf>
    <xf numFmtId="0" fontId="6" fillId="0" borderId="24" xfId="0" applyFont="1" applyFill="1" applyBorder="1" applyAlignment="1">
      <alignment horizontal="right" vertical="center" wrapText="1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zoomScalePageLayoutView="0" workbookViewId="0" topLeftCell="A1">
      <selection activeCell="A96" sqref="A96:E96"/>
    </sheetView>
  </sheetViews>
  <sheetFormatPr defaultColWidth="9.140625" defaultRowHeight="12.75"/>
  <cols>
    <col min="1" max="1" width="10.57421875" style="4" customWidth="1"/>
    <col min="2" max="2" width="3.140625" style="5" customWidth="1"/>
    <col min="3" max="3" width="2.7109375" style="5" customWidth="1"/>
    <col min="4" max="4" width="59.00390625" style="5" customWidth="1"/>
    <col min="5" max="5" width="7.7109375" style="2" customWidth="1"/>
    <col min="6" max="6" width="11.8515625" style="4" customWidth="1"/>
    <col min="7" max="7" width="12.8515625" style="4" customWidth="1"/>
    <col min="8" max="16384" width="9.140625" style="4" customWidth="1"/>
  </cols>
  <sheetData>
    <row r="1" spans="1:7" ht="12.75">
      <c r="A1" s="1"/>
      <c r="B1" s="2"/>
      <c r="C1" s="2"/>
      <c r="D1" s="2"/>
      <c r="E1" s="3"/>
      <c r="F1" s="1"/>
      <c r="G1" s="1"/>
    </row>
    <row r="2" spans="5:7" ht="12.75">
      <c r="E2" s="133" t="s">
        <v>0</v>
      </c>
      <c r="F2" s="134"/>
      <c r="G2" s="134"/>
    </row>
    <row r="3" spans="5:7" ht="12.75">
      <c r="E3" s="135" t="s">
        <v>1</v>
      </c>
      <c r="F3" s="136"/>
      <c r="G3" s="136"/>
    </row>
    <row r="5" spans="1:7" ht="12.75">
      <c r="A5" s="128" t="s">
        <v>126</v>
      </c>
      <c r="B5" s="129"/>
      <c r="C5" s="129"/>
      <c r="D5" s="129"/>
      <c r="E5" s="129"/>
      <c r="F5" s="127"/>
      <c r="G5" s="127"/>
    </row>
    <row r="6" spans="1:7" ht="12.75">
      <c r="A6" s="137"/>
      <c r="B6" s="137"/>
      <c r="C6" s="137"/>
      <c r="D6" s="137"/>
      <c r="E6" s="137"/>
      <c r="F6" s="137"/>
      <c r="G6" s="137"/>
    </row>
    <row r="7" spans="1:7" ht="12.75">
      <c r="A7" s="116" t="s">
        <v>124</v>
      </c>
      <c r="B7" s="105"/>
      <c r="C7" s="105"/>
      <c r="D7" s="105"/>
      <c r="E7" s="105"/>
      <c r="F7" s="127"/>
      <c r="G7" s="127"/>
    </row>
    <row r="8" spans="1:7" ht="12.75">
      <c r="A8" s="116"/>
      <c r="B8" s="105"/>
      <c r="C8" s="105"/>
      <c r="D8" s="105"/>
      <c r="E8" s="105"/>
      <c r="F8" s="127"/>
      <c r="G8" s="127"/>
    </row>
    <row r="9" spans="1:7" ht="12.75" customHeight="1">
      <c r="A9" s="116"/>
      <c r="B9" s="105"/>
      <c r="C9" s="105"/>
      <c r="D9" s="105"/>
      <c r="E9" s="105"/>
      <c r="F9" s="127"/>
      <c r="G9" s="127"/>
    </row>
    <row r="10" spans="1:7" ht="12.75">
      <c r="A10" s="123"/>
      <c r="B10" s="124"/>
      <c r="C10" s="124"/>
      <c r="D10" s="124"/>
      <c r="E10" s="124"/>
      <c r="F10" s="125"/>
      <c r="G10" s="125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5" ht="12.75">
      <c r="A12" s="126"/>
      <c r="B12" s="127"/>
      <c r="C12" s="127"/>
      <c r="D12" s="127"/>
      <c r="E12" s="127"/>
    </row>
    <row r="13" spans="1:7" ht="12.75">
      <c r="A13" s="128" t="s">
        <v>2</v>
      </c>
      <c r="B13" s="129"/>
      <c r="C13" s="129"/>
      <c r="D13" s="129"/>
      <c r="E13" s="129"/>
      <c r="F13" s="130"/>
      <c r="G13" s="130"/>
    </row>
    <row r="14" spans="1:7" ht="12.75">
      <c r="A14" s="128" t="s">
        <v>131</v>
      </c>
      <c r="B14" s="129"/>
      <c r="C14" s="129"/>
      <c r="D14" s="129"/>
      <c r="E14" s="129"/>
      <c r="F14" s="130"/>
      <c r="G14" s="130"/>
    </row>
    <row r="15" spans="1:7" ht="12.75">
      <c r="A15" s="6"/>
      <c r="B15" s="7"/>
      <c r="C15" s="7"/>
      <c r="D15" s="7"/>
      <c r="E15" s="7"/>
      <c r="F15" s="9"/>
      <c r="G15" s="9"/>
    </row>
    <row r="16" spans="1:7" ht="12.75">
      <c r="A16" s="116" t="s">
        <v>132</v>
      </c>
      <c r="B16" s="131"/>
      <c r="C16" s="131"/>
      <c r="D16" s="131"/>
      <c r="E16" s="131"/>
      <c r="F16" s="132"/>
      <c r="G16" s="132"/>
    </row>
    <row r="17" spans="1:7" ht="12.75">
      <c r="A17" s="116"/>
      <c r="B17" s="116"/>
      <c r="C17" s="116"/>
      <c r="D17" s="116"/>
      <c r="E17" s="116"/>
      <c r="F17" s="132"/>
      <c r="G17" s="132"/>
    </row>
    <row r="18" spans="1:7" ht="12.75" customHeight="1">
      <c r="A18" s="6"/>
      <c r="B18" s="8"/>
      <c r="C18" s="8"/>
      <c r="D18" s="106" t="s">
        <v>127</v>
      </c>
      <c r="E18" s="106"/>
      <c r="F18" s="106"/>
      <c r="G18" s="106"/>
    </row>
    <row r="19" spans="1:10" ht="67.5" customHeight="1">
      <c r="A19" s="90" t="s">
        <v>3</v>
      </c>
      <c r="B19" s="107" t="s">
        <v>4</v>
      </c>
      <c r="C19" s="108"/>
      <c r="D19" s="109"/>
      <c r="E19" s="20" t="s">
        <v>5</v>
      </c>
      <c r="F19" s="21" t="s">
        <v>6</v>
      </c>
      <c r="G19" s="21" t="s">
        <v>7</v>
      </c>
      <c r="H19" s="22"/>
      <c r="I19" s="22"/>
      <c r="J19" s="22"/>
    </row>
    <row r="20" spans="1:10" s="5" customFormat="1" ht="12.75" customHeight="1">
      <c r="A20" s="21" t="s">
        <v>8</v>
      </c>
      <c r="B20" s="23" t="s">
        <v>9</v>
      </c>
      <c r="C20" s="24"/>
      <c r="D20" s="25"/>
      <c r="E20" s="26"/>
      <c r="F20" s="15">
        <f>F21+F27+F38+F39</f>
        <v>646000.27</v>
      </c>
      <c r="G20" s="14">
        <f>SUM(G21+G27)</f>
        <v>668089.41</v>
      </c>
      <c r="H20" s="27"/>
      <c r="I20" s="27"/>
      <c r="J20" s="27"/>
    </row>
    <row r="21" spans="1:10" s="5" customFormat="1" ht="12.75" customHeight="1">
      <c r="A21" s="91" t="s">
        <v>10</v>
      </c>
      <c r="B21" s="28" t="s">
        <v>11</v>
      </c>
      <c r="C21" s="29"/>
      <c r="D21" s="30"/>
      <c r="E21" s="26">
        <v>1</v>
      </c>
      <c r="F21" s="15">
        <f>SUM(F22:F26)</f>
        <v>0</v>
      </c>
      <c r="G21" s="15"/>
      <c r="H21" s="27"/>
      <c r="I21" s="27"/>
      <c r="J21" s="27"/>
    </row>
    <row r="22" spans="1:10" s="5" customFormat="1" ht="12.75" customHeight="1">
      <c r="A22" s="26" t="s">
        <v>12</v>
      </c>
      <c r="B22" s="31"/>
      <c r="C22" s="32" t="s">
        <v>13</v>
      </c>
      <c r="D22" s="33"/>
      <c r="E22" s="34"/>
      <c r="F22" s="14"/>
      <c r="G22" s="14"/>
      <c r="H22" s="27"/>
      <c r="I22" s="27"/>
      <c r="J22" s="27"/>
    </row>
    <row r="23" spans="1:10" s="5" customFormat="1" ht="12.75" customHeight="1">
      <c r="A23" s="26" t="s">
        <v>14</v>
      </c>
      <c r="B23" s="31"/>
      <c r="C23" s="32" t="s">
        <v>15</v>
      </c>
      <c r="D23" s="35"/>
      <c r="E23" s="36"/>
      <c r="F23" s="15"/>
      <c r="G23" s="15"/>
      <c r="H23" s="27"/>
      <c r="I23" s="27"/>
      <c r="J23" s="27"/>
    </row>
    <row r="24" spans="1:10" s="5" customFormat="1" ht="12.75" customHeight="1">
      <c r="A24" s="26" t="s">
        <v>16</v>
      </c>
      <c r="B24" s="31"/>
      <c r="C24" s="32" t="s">
        <v>17</v>
      </c>
      <c r="D24" s="35"/>
      <c r="E24" s="36"/>
      <c r="F24" s="14"/>
      <c r="G24" s="14"/>
      <c r="H24" s="27"/>
      <c r="I24" s="27"/>
      <c r="J24" s="27"/>
    </row>
    <row r="25" spans="1:10" s="5" customFormat="1" ht="12.75" customHeight="1">
      <c r="A25" s="26" t="s">
        <v>18</v>
      </c>
      <c r="B25" s="31"/>
      <c r="C25" s="32" t="s">
        <v>19</v>
      </c>
      <c r="D25" s="35"/>
      <c r="E25" s="37"/>
      <c r="F25" s="14"/>
      <c r="G25" s="14"/>
      <c r="H25" s="27"/>
      <c r="I25" s="27"/>
      <c r="J25" s="27"/>
    </row>
    <row r="26" spans="1:10" s="5" customFormat="1" ht="12.75" customHeight="1">
      <c r="A26" s="92" t="s">
        <v>20</v>
      </c>
      <c r="B26" s="31"/>
      <c r="C26" s="38" t="s">
        <v>21</v>
      </c>
      <c r="D26" s="33"/>
      <c r="E26" s="37"/>
      <c r="F26" s="14"/>
      <c r="G26" s="14"/>
      <c r="H26" s="27"/>
      <c r="I26" s="27"/>
      <c r="J26" s="27"/>
    </row>
    <row r="27" spans="1:10" s="5" customFormat="1" ht="12.75" customHeight="1">
      <c r="A27" s="93" t="s">
        <v>22</v>
      </c>
      <c r="B27" s="39" t="s">
        <v>23</v>
      </c>
      <c r="C27" s="40"/>
      <c r="D27" s="41"/>
      <c r="E27" s="91">
        <v>2</v>
      </c>
      <c r="F27" s="15">
        <f>SUM(F28:F37)</f>
        <v>646000.27</v>
      </c>
      <c r="G27" s="14">
        <f>SUM(G28:G39)</f>
        <v>668089.41</v>
      </c>
      <c r="H27" s="27"/>
      <c r="I27" s="27"/>
      <c r="J27" s="27"/>
    </row>
    <row r="28" spans="1:10" s="5" customFormat="1" ht="12.75" customHeight="1">
      <c r="A28" s="26" t="s">
        <v>24</v>
      </c>
      <c r="B28" s="31"/>
      <c r="C28" s="32" t="s">
        <v>25</v>
      </c>
      <c r="D28" s="35"/>
      <c r="E28" s="36"/>
      <c r="F28" s="14"/>
      <c r="G28" s="14"/>
      <c r="H28" s="27"/>
      <c r="I28" s="27"/>
      <c r="J28" s="27"/>
    </row>
    <row r="29" spans="1:10" s="5" customFormat="1" ht="12.75" customHeight="1">
      <c r="A29" s="26" t="s">
        <v>26</v>
      </c>
      <c r="B29" s="31"/>
      <c r="C29" s="32" t="s">
        <v>27</v>
      </c>
      <c r="D29" s="35"/>
      <c r="E29" s="36"/>
      <c r="F29" s="15">
        <v>587534.05</v>
      </c>
      <c r="G29" s="15">
        <v>596673.01</v>
      </c>
      <c r="H29" s="27"/>
      <c r="I29" s="27"/>
      <c r="J29" s="27"/>
    </row>
    <row r="30" spans="1:10" s="5" customFormat="1" ht="12.75" customHeight="1">
      <c r="A30" s="26" t="s">
        <v>28</v>
      </c>
      <c r="B30" s="31"/>
      <c r="C30" s="32" t="s">
        <v>29</v>
      </c>
      <c r="D30" s="35"/>
      <c r="E30" s="36"/>
      <c r="F30" s="14">
        <v>13581.96</v>
      </c>
      <c r="G30" s="14">
        <v>14787.33</v>
      </c>
      <c r="H30" s="27"/>
      <c r="I30" s="27"/>
      <c r="J30" s="27"/>
    </row>
    <row r="31" spans="1:10" s="5" customFormat="1" ht="12.75" customHeight="1">
      <c r="A31" s="26" t="s">
        <v>30</v>
      </c>
      <c r="B31" s="31"/>
      <c r="C31" s="32" t="s">
        <v>31</v>
      </c>
      <c r="D31" s="35"/>
      <c r="E31" s="36"/>
      <c r="F31" s="14"/>
      <c r="G31" s="14"/>
      <c r="H31" s="27"/>
      <c r="I31" s="27"/>
      <c r="J31" s="27"/>
    </row>
    <row r="32" spans="1:10" s="5" customFormat="1" ht="12.75" customHeight="1">
      <c r="A32" s="26" t="s">
        <v>32</v>
      </c>
      <c r="B32" s="31"/>
      <c r="C32" s="32" t="s">
        <v>33</v>
      </c>
      <c r="D32" s="35"/>
      <c r="E32" s="36"/>
      <c r="F32" s="15">
        <v>9285.27</v>
      </c>
      <c r="G32" s="14">
        <v>7048.67</v>
      </c>
      <c r="H32" s="27"/>
      <c r="I32" s="27"/>
      <c r="J32" s="27"/>
    </row>
    <row r="33" spans="1:10" s="5" customFormat="1" ht="12.75" customHeight="1">
      <c r="A33" s="26" t="s">
        <v>34</v>
      </c>
      <c r="B33" s="31"/>
      <c r="C33" s="32" t="s">
        <v>35</v>
      </c>
      <c r="D33" s="35"/>
      <c r="E33" s="36"/>
      <c r="F33" s="14">
        <v>29228.63</v>
      </c>
      <c r="G33" s="14">
        <v>43516.04</v>
      </c>
      <c r="H33" s="27"/>
      <c r="I33" s="27"/>
      <c r="J33" s="27"/>
    </row>
    <row r="34" spans="1:10" s="5" customFormat="1" ht="12.75" customHeight="1">
      <c r="A34" s="26" t="s">
        <v>36</v>
      </c>
      <c r="B34" s="31"/>
      <c r="C34" s="32" t="s">
        <v>37</v>
      </c>
      <c r="D34" s="35"/>
      <c r="E34" s="36"/>
      <c r="F34" s="14"/>
      <c r="G34" s="14"/>
      <c r="H34" s="27"/>
      <c r="I34" s="27"/>
      <c r="J34" s="27"/>
    </row>
    <row r="35" spans="1:10" s="5" customFormat="1" ht="12.75" customHeight="1">
      <c r="A35" s="26" t="s">
        <v>38</v>
      </c>
      <c r="B35" s="31"/>
      <c r="C35" s="32" t="s">
        <v>39</v>
      </c>
      <c r="D35" s="35"/>
      <c r="E35" s="36"/>
      <c r="F35" s="15">
        <v>6370.36</v>
      </c>
      <c r="G35" s="14">
        <v>6064.36</v>
      </c>
      <c r="H35" s="27"/>
      <c r="I35" s="27"/>
      <c r="J35" s="27"/>
    </row>
    <row r="36" spans="1:10" s="5" customFormat="1" ht="12.75" customHeight="1">
      <c r="A36" s="26" t="s">
        <v>40</v>
      </c>
      <c r="B36" s="43"/>
      <c r="C36" s="44" t="s">
        <v>41</v>
      </c>
      <c r="D36" s="45"/>
      <c r="E36" s="36"/>
      <c r="F36" s="15"/>
      <c r="G36" s="14"/>
      <c r="H36" s="27"/>
      <c r="I36" s="27"/>
      <c r="J36" s="27"/>
    </row>
    <row r="37" spans="1:10" s="5" customFormat="1" ht="12.75" customHeight="1">
      <c r="A37" s="26" t="s">
        <v>42</v>
      </c>
      <c r="B37" s="31"/>
      <c r="C37" s="32" t="s">
        <v>43</v>
      </c>
      <c r="D37" s="35"/>
      <c r="E37" s="37"/>
      <c r="F37" s="14"/>
      <c r="G37" s="14"/>
      <c r="H37" s="27"/>
      <c r="I37" s="27"/>
      <c r="J37" s="27"/>
    </row>
    <row r="38" spans="1:10" s="5" customFormat="1" ht="12.75" customHeight="1">
      <c r="A38" s="91" t="s">
        <v>44</v>
      </c>
      <c r="B38" s="46" t="s">
        <v>45</v>
      </c>
      <c r="C38" s="46"/>
      <c r="D38" s="47"/>
      <c r="E38" s="37"/>
      <c r="F38" s="14"/>
      <c r="G38" s="14"/>
      <c r="H38" s="27"/>
      <c r="I38" s="27"/>
      <c r="J38" s="27"/>
    </row>
    <row r="39" spans="1:10" s="5" customFormat="1" ht="12.75" customHeight="1">
      <c r="A39" s="91" t="s">
        <v>46</v>
      </c>
      <c r="B39" s="46" t="s">
        <v>47</v>
      </c>
      <c r="C39" s="46"/>
      <c r="D39" s="47"/>
      <c r="E39" s="48"/>
      <c r="F39" s="14"/>
      <c r="G39" s="14"/>
      <c r="H39" s="27"/>
      <c r="I39" s="27"/>
      <c r="J39" s="27"/>
    </row>
    <row r="40" spans="1:10" s="5" customFormat="1" ht="12.75" customHeight="1">
      <c r="A40" s="21" t="s">
        <v>48</v>
      </c>
      <c r="B40" s="23" t="s">
        <v>49</v>
      </c>
      <c r="C40" s="24"/>
      <c r="D40" s="25"/>
      <c r="E40" s="36"/>
      <c r="F40" s="14"/>
      <c r="G40" s="14"/>
      <c r="H40" s="27"/>
      <c r="I40" s="27"/>
      <c r="J40" s="27"/>
    </row>
    <row r="41" spans="1:10" s="5" customFormat="1" ht="12.75" customHeight="1">
      <c r="A41" s="90" t="s">
        <v>50</v>
      </c>
      <c r="B41" s="49" t="s">
        <v>51</v>
      </c>
      <c r="C41" s="50"/>
      <c r="D41" s="51"/>
      <c r="E41" s="37"/>
      <c r="F41" s="15">
        <f>F42+F48+F49+F57</f>
        <v>94908.63</v>
      </c>
      <c r="G41" s="15">
        <f>SUM(G42+G48+G49+G57)</f>
        <v>51252.14</v>
      </c>
      <c r="H41" s="27"/>
      <c r="I41" s="27"/>
      <c r="J41" s="27"/>
    </row>
    <row r="42" spans="1:10" s="5" customFormat="1" ht="12.75" customHeight="1">
      <c r="A42" s="94" t="s">
        <v>10</v>
      </c>
      <c r="B42" s="52" t="s">
        <v>52</v>
      </c>
      <c r="C42" s="53"/>
      <c r="D42" s="54"/>
      <c r="E42" s="91">
        <v>3</v>
      </c>
      <c r="F42" s="15">
        <f>SUM(F43:F47)</f>
        <v>571.55</v>
      </c>
      <c r="G42" s="15">
        <f>SUM(G43:G47)</f>
        <v>774.85</v>
      </c>
      <c r="H42" s="27"/>
      <c r="I42" s="27"/>
      <c r="J42" s="27"/>
    </row>
    <row r="43" spans="1:10" s="5" customFormat="1" ht="12.75" customHeight="1">
      <c r="A43" s="95" t="s">
        <v>12</v>
      </c>
      <c r="B43" s="43"/>
      <c r="C43" s="44" t="s">
        <v>53</v>
      </c>
      <c r="D43" s="45"/>
      <c r="E43" s="36"/>
      <c r="F43" s="14"/>
      <c r="G43" s="14"/>
      <c r="H43" s="27"/>
      <c r="I43" s="27"/>
      <c r="J43" s="27"/>
    </row>
    <row r="44" spans="1:10" s="5" customFormat="1" ht="12.75" customHeight="1">
      <c r="A44" s="95" t="s">
        <v>14</v>
      </c>
      <c r="B44" s="43"/>
      <c r="C44" s="44" t="s">
        <v>54</v>
      </c>
      <c r="D44" s="45"/>
      <c r="E44" s="42"/>
      <c r="F44" s="15">
        <v>571.55</v>
      </c>
      <c r="G44" s="15">
        <v>774.85</v>
      </c>
      <c r="H44" s="27"/>
      <c r="I44" s="27"/>
      <c r="J44" s="27"/>
    </row>
    <row r="45" spans="1:10" s="5" customFormat="1" ht="12.75">
      <c r="A45" s="95" t="s">
        <v>16</v>
      </c>
      <c r="B45" s="43"/>
      <c r="C45" s="44" t="s">
        <v>55</v>
      </c>
      <c r="D45" s="45"/>
      <c r="E45" s="36"/>
      <c r="F45" s="14"/>
      <c r="G45" s="14"/>
      <c r="H45" s="27"/>
      <c r="I45" s="27"/>
      <c r="J45" s="27"/>
    </row>
    <row r="46" spans="1:10" s="5" customFormat="1" ht="12.75">
      <c r="A46" s="95" t="s">
        <v>18</v>
      </c>
      <c r="B46" s="43"/>
      <c r="C46" s="44" t="s">
        <v>56</v>
      </c>
      <c r="D46" s="45"/>
      <c r="E46" s="36"/>
      <c r="F46" s="14"/>
      <c r="G46" s="14"/>
      <c r="H46" s="27"/>
      <c r="I46" s="27"/>
      <c r="J46" s="27"/>
    </row>
    <row r="47" spans="1:10" s="5" customFormat="1" ht="12.75" customHeight="1">
      <c r="A47" s="95" t="s">
        <v>20</v>
      </c>
      <c r="B47" s="50"/>
      <c r="C47" s="110" t="s">
        <v>57</v>
      </c>
      <c r="D47" s="111"/>
      <c r="E47" s="36"/>
      <c r="F47" s="14"/>
      <c r="G47" s="14"/>
      <c r="H47" s="27"/>
      <c r="I47" s="27"/>
      <c r="J47" s="27"/>
    </row>
    <row r="48" spans="1:10" s="5" customFormat="1" ht="12.75" customHeight="1">
      <c r="A48" s="94" t="s">
        <v>22</v>
      </c>
      <c r="B48" s="55" t="s">
        <v>58</v>
      </c>
      <c r="C48" s="56"/>
      <c r="D48" s="57"/>
      <c r="E48" s="91">
        <v>4</v>
      </c>
      <c r="F48" s="15">
        <v>1095.18</v>
      </c>
      <c r="G48" s="15">
        <v>859.61</v>
      </c>
      <c r="H48" s="27"/>
      <c r="I48" s="27"/>
      <c r="J48" s="27"/>
    </row>
    <row r="49" spans="1:10" s="5" customFormat="1" ht="12.75" customHeight="1">
      <c r="A49" s="94" t="s">
        <v>44</v>
      </c>
      <c r="B49" s="52" t="s">
        <v>59</v>
      </c>
      <c r="C49" s="53"/>
      <c r="D49" s="54"/>
      <c r="E49" s="42"/>
      <c r="F49" s="15">
        <f>SUM(F50:F55)</f>
        <v>87356.67000000001</v>
      </c>
      <c r="G49" s="14">
        <f>SUM(G50:G55)</f>
        <v>42985.42</v>
      </c>
      <c r="H49" s="27"/>
      <c r="I49" s="27"/>
      <c r="J49" s="27"/>
    </row>
    <row r="50" spans="1:10" s="5" customFormat="1" ht="12.75" customHeight="1">
      <c r="A50" s="95" t="s">
        <v>60</v>
      </c>
      <c r="B50" s="53"/>
      <c r="C50" s="58" t="s">
        <v>61</v>
      </c>
      <c r="D50" s="59"/>
      <c r="E50" s="37"/>
      <c r="F50" s="14"/>
      <c r="G50" s="14"/>
      <c r="H50" s="27"/>
      <c r="I50" s="27"/>
      <c r="J50" s="27"/>
    </row>
    <row r="51" spans="1:10" s="5" customFormat="1" ht="12.75" customHeight="1">
      <c r="A51" s="96" t="s">
        <v>62</v>
      </c>
      <c r="B51" s="43"/>
      <c r="C51" s="44" t="s">
        <v>63</v>
      </c>
      <c r="D51" s="60"/>
      <c r="E51" s="61"/>
      <c r="F51" s="17"/>
      <c r="G51" s="17"/>
      <c r="H51" s="27"/>
      <c r="I51" s="27"/>
      <c r="J51" s="27"/>
    </row>
    <row r="52" spans="1:10" s="5" customFormat="1" ht="12.75" customHeight="1">
      <c r="A52" s="95" t="s">
        <v>64</v>
      </c>
      <c r="B52" s="43"/>
      <c r="C52" s="44" t="s">
        <v>65</v>
      </c>
      <c r="D52" s="45"/>
      <c r="E52" s="62"/>
      <c r="F52" s="14"/>
      <c r="G52" s="14"/>
      <c r="H52" s="27"/>
      <c r="I52" s="27"/>
      <c r="J52" s="27"/>
    </row>
    <row r="53" spans="1:10" s="5" customFormat="1" ht="12.75" customHeight="1">
      <c r="A53" s="95" t="s">
        <v>66</v>
      </c>
      <c r="B53" s="43"/>
      <c r="C53" s="110" t="s">
        <v>67</v>
      </c>
      <c r="D53" s="111"/>
      <c r="E53" s="104">
        <v>5</v>
      </c>
      <c r="F53" s="15">
        <v>2080.46</v>
      </c>
      <c r="G53" s="15">
        <v>1576.95</v>
      </c>
      <c r="H53" s="27"/>
      <c r="I53" s="27"/>
      <c r="J53" s="27"/>
    </row>
    <row r="54" spans="1:10" s="5" customFormat="1" ht="12.75" customHeight="1">
      <c r="A54" s="95" t="s">
        <v>68</v>
      </c>
      <c r="B54" s="43"/>
      <c r="C54" s="44" t="s">
        <v>69</v>
      </c>
      <c r="D54" s="45"/>
      <c r="E54" s="104">
        <v>6</v>
      </c>
      <c r="F54" s="15">
        <v>85276.21</v>
      </c>
      <c r="G54" s="14">
        <v>41408.47</v>
      </c>
      <c r="H54" s="27"/>
      <c r="I54" s="27"/>
      <c r="J54" s="27"/>
    </row>
    <row r="55" spans="1:10" s="5" customFormat="1" ht="12.75" customHeight="1">
      <c r="A55" s="95" t="s">
        <v>70</v>
      </c>
      <c r="B55" s="43"/>
      <c r="C55" s="44" t="s">
        <v>71</v>
      </c>
      <c r="D55" s="45"/>
      <c r="E55" s="42"/>
      <c r="F55" s="14"/>
      <c r="G55" s="14"/>
      <c r="H55" s="27"/>
      <c r="I55" s="27"/>
      <c r="J55" s="27"/>
    </row>
    <row r="56" spans="1:10" s="5" customFormat="1" ht="12.75" customHeight="1">
      <c r="A56" s="94" t="s">
        <v>46</v>
      </c>
      <c r="B56" s="112" t="s">
        <v>72</v>
      </c>
      <c r="C56" s="113"/>
      <c r="D56" s="114"/>
      <c r="E56" s="62"/>
      <c r="F56" s="14"/>
      <c r="G56" s="14"/>
      <c r="H56" s="27"/>
      <c r="I56" s="27"/>
      <c r="J56" s="27"/>
    </row>
    <row r="57" spans="1:10" s="5" customFormat="1" ht="12.75" customHeight="1">
      <c r="A57" s="94" t="s">
        <v>73</v>
      </c>
      <c r="B57" s="64" t="s">
        <v>74</v>
      </c>
      <c r="C57" s="64"/>
      <c r="D57" s="65"/>
      <c r="E57" s="91">
        <v>7</v>
      </c>
      <c r="F57" s="15">
        <v>5885.23</v>
      </c>
      <c r="G57" s="15">
        <v>6632.26</v>
      </c>
      <c r="H57" s="27"/>
      <c r="I57" s="27"/>
      <c r="J57" s="27"/>
    </row>
    <row r="58" spans="1:10" s="5" customFormat="1" ht="12.75" customHeight="1">
      <c r="A58" s="91"/>
      <c r="B58" s="39" t="s">
        <v>75</v>
      </c>
      <c r="C58" s="40"/>
      <c r="D58" s="41"/>
      <c r="E58" s="37"/>
      <c r="F58" s="15">
        <f>SUM(F20+F41)</f>
        <v>740908.9</v>
      </c>
      <c r="G58" s="15">
        <f>SUM(G20+G41)</f>
        <v>719341.55</v>
      </c>
      <c r="H58" s="27"/>
      <c r="I58" s="27"/>
      <c r="J58" s="27"/>
    </row>
    <row r="59" spans="1:10" s="5" customFormat="1" ht="12.75" customHeight="1">
      <c r="A59" s="21" t="s">
        <v>76</v>
      </c>
      <c r="B59" s="23" t="s">
        <v>77</v>
      </c>
      <c r="C59" s="23"/>
      <c r="D59" s="66"/>
      <c r="E59" s="91">
        <v>8</v>
      </c>
      <c r="F59" s="15">
        <f>SUM(F60:F63)</f>
        <v>646849.56</v>
      </c>
      <c r="G59" s="15">
        <f>SUM(G60:G63)</f>
        <v>669751.03</v>
      </c>
      <c r="H59" s="27"/>
      <c r="I59" s="27"/>
      <c r="J59" s="27"/>
    </row>
    <row r="60" spans="1:10" s="5" customFormat="1" ht="12.75" customHeight="1">
      <c r="A60" s="91" t="s">
        <v>10</v>
      </c>
      <c r="B60" s="46" t="s">
        <v>78</v>
      </c>
      <c r="C60" s="46"/>
      <c r="D60" s="47"/>
      <c r="E60" s="42"/>
      <c r="F60" s="15">
        <v>23304.78</v>
      </c>
      <c r="G60" s="14">
        <v>29118.66</v>
      </c>
      <c r="H60" s="27"/>
      <c r="I60" s="27"/>
      <c r="J60" s="27"/>
    </row>
    <row r="61" spans="1:10" s="5" customFormat="1" ht="12.75" customHeight="1">
      <c r="A61" s="93" t="s">
        <v>22</v>
      </c>
      <c r="B61" s="39" t="s">
        <v>79</v>
      </c>
      <c r="C61" s="40"/>
      <c r="D61" s="41"/>
      <c r="E61" s="67"/>
      <c r="F61" s="18">
        <v>595742.8</v>
      </c>
      <c r="G61" s="68">
        <v>604984.01</v>
      </c>
      <c r="H61" s="27"/>
      <c r="I61" s="27"/>
      <c r="J61" s="27"/>
    </row>
    <row r="62" spans="1:10" s="5" customFormat="1" ht="12.75" customHeight="1">
      <c r="A62" s="91" t="s">
        <v>44</v>
      </c>
      <c r="B62" s="117" t="s">
        <v>80</v>
      </c>
      <c r="C62" s="118"/>
      <c r="D62" s="119"/>
      <c r="E62" s="42"/>
      <c r="F62" s="15">
        <v>26299.96</v>
      </c>
      <c r="G62" s="14">
        <v>33720.64</v>
      </c>
      <c r="H62" s="27"/>
      <c r="I62" s="27"/>
      <c r="J62" s="27"/>
    </row>
    <row r="63" spans="1:10" s="5" customFormat="1" ht="12.75" customHeight="1">
      <c r="A63" s="91" t="s">
        <v>81</v>
      </c>
      <c r="B63" s="46" t="s">
        <v>82</v>
      </c>
      <c r="C63" s="31"/>
      <c r="D63" s="69"/>
      <c r="E63" s="42"/>
      <c r="F63" s="15">
        <v>1502.02</v>
      </c>
      <c r="G63" s="15">
        <v>1927.72</v>
      </c>
      <c r="H63" s="27"/>
      <c r="I63" s="27"/>
      <c r="J63" s="27"/>
    </row>
    <row r="64" spans="1:10" s="5" customFormat="1" ht="12.75" customHeight="1">
      <c r="A64" s="21" t="s">
        <v>83</v>
      </c>
      <c r="B64" s="23" t="s">
        <v>84</v>
      </c>
      <c r="C64" s="24"/>
      <c r="D64" s="25"/>
      <c r="E64" s="42"/>
      <c r="F64" s="15">
        <f>F65+F69</f>
        <v>88324.77999999998</v>
      </c>
      <c r="G64" s="14">
        <f>SUM(G69)</f>
        <v>41697.99</v>
      </c>
      <c r="H64" s="27"/>
      <c r="I64" s="27"/>
      <c r="J64" s="27"/>
    </row>
    <row r="65" spans="1:10" s="5" customFormat="1" ht="12.75" customHeight="1">
      <c r="A65" s="91" t="s">
        <v>10</v>
      </c>
      <c r="B65" s="28" t="s">
        <v>85</v>
      </c>
      <c r="C65" s="70"/>
      <c r="D65" s="71"/>
      <c r="E65" s="37"/>
      <c r="F65" s="14">
        <f>SUM(F66:F68)</f>
        <v>0</v>
      </c>
      <c r="G65" s="14"/>
      <c r="H65" s="27"/>
      <c r="I65" s="27"/>
      <c r="J65" s="27"/>
    </row>
    <row r="66" spans="1:10" s="5" customFormat="1" ht="12.75">
      <c r="A66" s="26" t="s">
        <v>12</v>
      </c>
      <c r="B66" s="72"/>
      <c r="C66" s="32" t="s">
        <v>86</v>
      </c>
      <c r="D66" s="73"/>
      <c r="E66" s="62"/>
      <c r="F66" s="14"/>
      <c r="G66" s="14"/>
      <c r="H66" s="27"/>
      <c r="I66" s="27"/>
      <c r="J66" s="27"/>
    </row>
    <row r="67" spans="1:10" s="5" customFormat="1" ht="12.75" customHeight="1">
      <c r="A67" s="26" t="s">
        <v>14</v>
      </c>
      <c r="B67" s="31"/>
      <c r="C67" s="32" t="s">
        <v>87</v>
      </c>
      <c r="D67" s="35"/>
      <c r="E67" s="37"/>
      <c r="F67" s="14"/>
      <c r="G67" s="14"/>
      <c r="H67" s="27"/>
      <c r="I67" s="27"/>
      <c r="J67" s="27"/>
    </row>
    <row r="68" spans="1:10" s="5" customFormat="1" ht="12.75" customHeight="1">
      <c r="A68" s="26" t="s">
        <v>88</v>
      </c>
      <c r="B68" s="31"/>
      <c r="C68" s="32" t="s">
        <v>89</v>
      </c>
      <c r="D68" s="35"/>
      <c r="E68" s="48"/>
      <c r="F68" s="14"/>
      <c r="G68" s="14"/>
      <c r="H68" s="27"/>
      <c r="I68" s="27"/>
      <c r="J68" s="27"/>
    </row>
    <row r="69" spans="1:10" s="10" customFormat="1" ht="12.75" customHeight="1">
      <c r="A69" s="94" t="s">
        <v>22</v>
      </c>
      <c r="B69" s="74" t="s">
        <v>90</v>
      </c>
      <c r="C69" s="75"/>
      <c r="D69" s="76"/>
      <c r="E69" s="94"/>
      <c r="F69" s="19">
        <f>SUM(F70:F75,F78:F83)</f>
        <v>88324.77999999998</v>
      </c>
      <c r="G69" s="77">
        <v>41697.99</v>
      </c>
      <c r="H69" s="78"/>
      <c r="I69" s="78"/>
      <c r="J69" s="78"/>
    </row>
    <row r="70" spans="1:10" s="5" customFormat="1" ht="12.75" customHeight="1">
      <c r="A70" s="26" t="s">
        <v>24</v>
      </c>
      <c r="B70" s="31"/>
      <c r="C70" s="32" t="s">
        <v>91</v>
      </c>
      <c r="D70" s="33"/>
      <c r="E70" s="37"/>
      <c r="F70" s="14"/>
      <c r="G70" s="14"/>
      <c r="H70" s="27"/>
      <c r="I70" s="27"/>
      <c r="J70" s="27"/>
    </row>
    <row r="71" spans="1:10" s="5" customFormat="1" ht="12.75" customHeight="1">
      <c r="A71" s="26" t="s">
        <v>26</v>
      </c>
      <c r="B71" s="72"/>
      <c r="C71" s="32" t="s">
        <v>92</v>
      </c>
      <c r="D71" s="73"/>
      <c r="E71" s="62"/>
      <c r="F71" s="14"/>
      <c r="G71" s="14"/>
      <c r="H71" s="27"/>
      <c r="I71" s="27"/>
      <c r="J71" s="27"/>
    </row>
    <row r="72" spans="1:10" s="5" customFormat="1" ht="12.75">
      <c r="A72" s="26" t="s">
        <v>28</v>
      </c>
      <c r="B72" s="72"/>
      <c r="C72" s="32" t="s">
        <v>93</v>
      </c>
      <c r="D72" s="73"/>
      <c r="E72" s="62"/>
      <c r="F72" s="14"/>
      <c r="G72" s="14"/>
      <c r="H72" s="27"/>
      <c r="I72" s="27"/>
      <c r="J72" s="27"/>
    </row>
    <row r="73" spans="1:10" s="5" customFormat="1" ht="12.75">
      <c r="A73" s="97" t="s">
        <v>30</v>
      </c>
      <c r="B73" s="53"/>
      <c r="C73" s="79" t="s">
        <v>94</v>
      </c>
      <c r="D73" s="59"/>
      <c r="E73" s="62"/>
      <c r="F73" s="14"/>
      <c r="G73" s="14"/>
      <c r="H73" s="27"/>
      <c r="I73" s="27"/>
      <c r="J73" s="27"/>
    </row>
    <row r="74" spans="1:10" s="5" customFormat="1" ht="12.75">
      <c r="A74" s="91" t="s">
        <v>32</v>
      </c>
      <c r="B74" s="38"/>
      <c r="C74" s="38" t="s">
        <v>95</v>
      </c>
      <c r="D74" s="33"/>
      <c r="E74" s="80"/>
      <c r="F74" s="14"/>
      <c r="G74" s="14"/>
      <c r="H74" s="27"/>
      <c r="I74" s="27"/>
      <c r="J74" s="27"/>
    </row>
    <row r="75" spans="1:10" s="5" customFormat="1" ht="12.75" customHeight="1">
      <c r="A75" s="98" t="s">
        <v>34</v>
      </c>
      <c r="B75" s="75"/>
      <c r="C75" s="81" t="s">
        <v>96</v>
      </c>
      <c r="D75" s="82"/>
      <c r="E75" s="42"/>
      <c r="F75" s="14">
        <f>SUM(F76:F77)</f>
        <v>0</v>
      </c>
      <c r="G75" s="14"/>
      <c r="H75" s="27"/>
      <c r="I75" s="27"/>
      <c r="J75" s="27"/>
    </row>
    <row r="76" spans="1:10" s="5" customFormat="1" ht="12.75" customHeight="1">
      <c r="A76" s="95" t="s">
        <v>97</v>
      </c>
      <c r="B76" s="43"/>
      <c r="C76" s="60"/>
      <c r="D76" s="45" t="s">
        <v>98</v>
      </c>
      <c r="E76" s="62"/>
      <c r="F76" s="14"/>
      <c r="G76" s="14"/>
      <c r="H76" s="27"/>
      <c r="I76" s="27"/>
      <c r="J76" s="27"/>
    </row>
    <row r="77" spans="1:10" s="5" customFormat="1" ht="12.75" customHeight="1">
      <c r="A77" s="95" t="s">
        <v>99</v>
      </c>
      <c r="B77" s="43"/>
      <c r="C77" s="60"/>
      <c r="D77" s="45" t="s">
        <v>100</v>
      </c>
      <c r="E77" s="63"/>
      <c r="F77" s="14"/>
      <c r="G77" s="14"/>
      <c r="H77" s="27"/>
      <c r="I77" s="27"/>
      <c r="J77" s="27"/>
    </row>
    <row r="78" spans="1:10" s="5" customFormat="1" ht="12.75" customHeight="1">
      <c r="A78" s="95" t="s">
        <v>36</v>
      </c>
      <c r="B78" s="56"/>
      <c r="C78" s="83" t="s">
        <v>101</v>
      </c>
      <c r="D78" s="84"/>
      <c r="E78" s="36"/>
      <c r="F78" s="14"/>
      <c r="G78" s="14"/>
      <c r="H78" s="27" t="s">
        <v>125</v>
      </c>
      <c r="I78" s="27"/>
      <c r="J78" s="27"/>
    </row>
    <row r="79" spans="1:10" s="5" customFormat="1" ht="12.75" customHeight="1">
      <c r="A79" s="95" t="s">
        <v>38</v>
      </c>
      <c r="B79" s="85"/>
      <c r="C79" s="44" t="s">
        <v>102</v>
      </c>
      <c r="D79" s="86"/>
      <c r="E79" s="62"/>
      <c r="F79" s="14"/>
      <c r="G79" s="14"/>
      <c r="H79" s="27"/>
      <c r="I79" s="27"/>
      <c r="J79" s="27"/>
    </row>
    <row r="80" spans="1:10" s="5" customFormat="1" ht="12.75" customHeight="1">
      <c r="A80" s="95" t="s">
        <v>40</v>
      </c>
      <c r="B80" s="31"/>
      <c r="C80" s="32" t="s">
        <v>103</v>
      </c>
      <c r="D80" s="35"/>
      <c r="E80" s="104">
        <v>9</v>
      </c>
      <c r="F80" s="15">
        <v>6959.69</v>
      </c>
      <c r="G80" s="14">
        <v>99.49</v>
      </c>
      <c r="H80" s="27"/>
      <c r="I80" s="27"/>
      <c r="J80" s="27"/>
    </row>
    <row r="81" spans="1:10" s="5" customFormat="1" ht="12.75" customHeight="1">
      <c r="A81" s="95" t="s">
        <v>42</v>
      </c>
      <c r="B81" s="31"/>
      <c r="C81" s="32" t="s">
        <v>104</v>
      </c>
      <c r="D81" s="35"/>
      <c r="E81" s="104">
        <v>10</v>
      </c>
      <c r="F81" s="15">
        <v>63528.79</v>
      </c>
      <c r="G81" s="14">
        <v>190.03</v>
      </c>
      <c r="H81" s="27"/>
      <c r="I81" s="27"/>
      <c r="J81" s="27"/>
    </row>
    <row r="82" spans="1:10" s="5" customFormat="1" ht="12.75" customHeight="1">
      <c r="A82" s="26" t="s">
        <v>105</v>
      </c>
      <c r="B82" s="43"/>
      <c r="C82" s="44" t="s">
        <v>106</v>
      </c>
      <c r="D82" s="45"/>
      <c r="E82" s="104">
        <v>11</v>
      </c>
      <c r="F82" s="15">
        <v>17832.1</v>
      </c>
      <c r="G82" s="14">
        <v>41408.47</v>
      </c>
      <c r="H82" s="27"/>
      <c r="I82" s="27"/>
      <c r="J82" s="27"/>
    </row>
    <row r="83" spans="1:10" s="5" customFormat="1" ht="12.75" customHeight="1">
      <c r="A83" s="26" t="s">
        <v>107</v>
      </c>
      <c r="B83" s="31"/>
      <c r="C83" s="32" t="s">
        <v>108</v>
      </c>
      <c r="D83" s="35"/>
      <c r="E83" s="104">
        <v>12</v>
      </c>
      <c r="F83" s="15">
        <v>4.2</v>
      </c>
      <c r="G83" s="14"/>
      <c r="H83" s="27"/>
      <c r="I83" s="27"/>
      <c r="J83" s="27"/>
    </row>
    <row r="84" spans="1:10" s="5" customFormat="1" ht="12.75" customHeight="1">
      <c r="A84" s="21" t="s">
        <v>109</v>
      </c>
      <c r="B84" s="87" t="s">
        <v>110</v>
      </c>
      <c r="C84" s="88"/>
      <c r="D84" s="89"/>
      <c r="E84" s="63"/>
      <c r="F84" s="15">
        <f>SUM(F85:F86:F89:F90)</f>
        <v>5734.5599999999995</v>
      </c>
      <c r="G84" s="14">
        <f>SUM(G85+G86+G89+G90)</f>
        <v>7892.53</v>
      </c>
      <c r="H84" s="27"/>
      <c r="I84" s="27"/>
      <c r="J84" s="27"/>
    </row>
    <row r="85" spans="1:10" s="5" customFormat="1" ht="12.75" customHeight="1">
      <c r="A85" s="91" t="s">
        <v>10</v>
      </c>
      <c r="B85" s="46" t="s">
        <v>111</v>
      </c>
      <c r="C85" s="31"/>
      <c r="D85" s="69"/>
      <c r="E85" s="48"/>
      <c r="F85" s="14"/>
      <c r="G85" s="14"/>
      <c r="H85" s="27"/>
      <c r="I85" s="27"/>
      <c r="J85" s="27"/>
    </row>
    <row r="86" spans="1:10" s="5" customFormat="1" ht="12.75" customHeight="1">
      <c r="A86" s="91" t="s">
        <v>22</v>
      </c>
      <c r="B86" s="28" t="s">
        <v>112</v>
      </c>
      <c r="C86" s="70"/>
      <c r="D86" s="71"/>
      <c r="E86" s="37"/>
      <c r="F86" s="14">
        <f>F87+F88</f>
        <v>0</v>
      </c>
      <c r="G86" s="14"/>
      <c r="H86" s="27"/>
      <c r="I86" s="27"/>
      <c r="J86" s="27"/>
    </row>
    <row r="87" spans="1:8" s="5" customFormat="1" ht="12.75" customHeight="1">
      <c r="A87" s="26" t="s">
        <v>24</v>
      </c>
      <c r="B87" s="31"/>
      <c r="C87" s="32" t="s">
        <v>113</v>
      </c>
      <c r="D87" s="35"/>
      <c r="E87" s="37"/>
      <c r="F87" s="14"/>
      <c r="G87" s="14"/>
      <c r="H87" s="27"/>
    </row>
    <row r="88" spans="1:8" s="5" customFormat="1" ht="12.75" customHeight="1">
      <c r="A88" s="26" t="s">
        <v>26</v>
      </c>
      <c r="B88" s="31"/>
      <c r="C88" s="32" t="s">
        <v>114</v>
      </c>
      <c r="D88" s="35"/>
      <c r="E88" s="37"/>
      <c r="F88" s="14"/>
      <c r="G88" s="14"/>
      <c r="H88" s="27"/>
    </row>
    <row r="89" spans="1:8" s="5" customFormat="1" ht="12.75" customHeight="1">
      <c r="A89" s="94" t="s">
        <v>44</v>
      </c>
      <c r="B89" s="60" t="s">
        <v>115</v>
      </c>
      <c r="C89" s="60"/>
      <c r="D89" s="99"/>
      <c r="E89" s="37"/>
      <c r="F89" s="14"/>
      <c r="G89" s="14"/>
      <c r="H89" s="27"/>
    </row>
    <row r="90" spans="1:8" s="5" customFormat="1" ht="12.75" customHeight="1">
      <c r="A90" s="93" t="s">
        <v>46</v>
      </c>
      <c r="B90" s="39" t="s">
        <v>116</v>
      </c>
      <c r="C90" s="40"/>
      <c r="D90" s="41"/>
      <c r="E90" s="37"/>
      <c r="F90" s="15">
        <f>SUM(F91:F92)</f>
        <v>5734.5599999999995</v>
      </c>
      <c r="G90" s="15">
        <f>SUM(G91:G92)</f>
        <v>7892.53</v>
      </c>
      <c r="H90" s="27"/>
    </row>
    <row r="91" spans="1:8" s="5" customFormat="1" ht="12.75" customHeight="1">
      <c r="A91" s="26" t="s">
        <v>117</v>
      </c>
      <c r="B91" s="24"/>
      <c r="C91" s="32" t="s">
        <v>118</v>
      </c>
      <c r="D91" s="100"/>
      <c r="E91" s="36"/>
      <c r="F91" s="15">
        <v>-2157.97</v>
      </c>
      <c r="G91" s="15">
        <v>504.04</v>
      </c>
      <c r="H91" s="27"/>
    </row>
    <row r="92" spans="1:8" s="5" customFormat="1" ht="12.75" customHeight="1">
      <c r="A92" s="26" t="s">
        <v>119</v>
      </c>
      <c r="B92" s="24"/>
      <c r="C92" s="32" t="s">
        <v>120</v>
      </c>
      <c r="D92" s="100"/>
      <c r="E92" s="36"/>
      <c r="F92" s="15">
        <v>7892.53</v>
      </c>
      <c r="G92" s="14">
        <v>7388.49</v>
      </c>
      <c r="H92" s="27"/>
    </row>
    <row r="93" spans="1:8" s="5" customFormat="1" ht="12.75" customHeight="1">
      <c r="A93" s="21" t="s">
        <v>121</v>
      </c>
      <c r="B93" s="87" t="s">
        <v>122</v>
      </c>
      <c r="C93" s="89"/>
      <c r="D93" s="89"/>
      <c r="E93" s="36"/>
      <c r="F93" s="16"/>
      <c r="G93" s="14"/>
      <c r="H93" s="27"/>
    </row>
    <row r="94" spans="1:8" s="5" customFormat="1" ht="25.5" customHeight="1">
      <c r="A94" s="21"/>
      <c r="B94" s="120" t="s">
        <v>123</v>
      </c>
      <c r="C94" s="121"/>
      <c r="D94" s="111"/>
      <c r="E94" s="37"/>
      <c r="F94" s="15">
        <f>F59+F64+F84+F93</f>
        <v>740908.9000000001</v>
      </c>
      <c r="G94" s="14">
        <f>SUM(G59+G64+G84+G93)</f>
        <v>719341.55</v>
      </c>
      <c r="H94" s="27"/>
    </row>
    <row r="95" spans="1:8" s="5" customFormat="1" ht="12.75">
      <c r="A95" s="101"/>
      <c r="B95" s="102"/>
      <c r="C95" s="102"/>
      <c r="D95" s="102"/>
      <c r="E95" s="102"/>
      <c r="F95" s="103"/>
      <c r="G95" s="103"/>
      <c r="H95" s="27"/>
    </row>
    <row r="96" spans="1:7" s="5" customFormat="1" ht="19.5" customHeight="1">
      <c r="A96" s="122" t="s">
        <v>133</v>
      </c>
      <c r="B96" s="122"/>
      <c r="C96" s="122"/>
      <c r="D96" s="122"/>
      <c r="E96" s="122"/>
      <c r="F96" s="105" t="s">
        <v>130</v>
      </c>
      <c r="G96" s="105"/>
    </row>
    <row r="97" spans="1:7" s="5" customFormat="1" ht="12.75">
      <c r="A97" s="115" t="s">
        <v>128</v>
      </c>
      <c r="B97" s="115"/>
      <c r="C97" s="115"/>
      <c r="D97" s="115"/>
      <c r="E97" s="115"/>
      <c r="F97" s="116" t="s">
        <v>129</v>
      </c>
      <c r="G97" s="116"/>
    </row>
    <row r="98" spans="1:7" s="5" customFormat="1" ht="12.75">
      <c r="A98" s="11"/>
      <c r="B98" s="11"/>
      <c r="C98" s="11"/>
      <c r="D98" s="11"/>
      <c r="E98" s="12"/>
      <c r="F98" s="13"/>
      <c r="G98" s="8"/>
    </row>
    <row r="99" s="5" customFormat="1" ht="12.75">
      <c r="E99" s="2"/>
    </row>
    <row r="100" s="5" customFormat="1" ht="12.75">
      <c r="E100" s="2"/>
    </row>
    <row r="101" s="5" customFormat="1" ht="12.75">
      <c r="E101" s="2"/>
    </row>
    <row r="102" s="5" customFormat="1" ht="12.75">
      <c r="E102" s="2"/>
    </row>
    <row r="103" s="5" customFormat="1" ht="12.75">
      <c r="E103" s="2"/>
    </row>
    <row r="104" s="5" customFormat="1" ht="12.75">
      <c r="E104" s="2"/>
    </row>
    <row r="105" s="5" customFormat="1" ht="12.75">
      <c r="E105" s="2"/>
    </row>
    <row r="106" s="5" customFormat="1" ht="12.75">
      <c r="E106" s="2"/>
    </row>
    <row r="107" s="5" customFormat="1" ht="12.75">
      <c r="E107" s="2"/>
    </row>
    <row r="108" s="5" customFormat="1" ht="12.75">
      <c r="E108" s="2"/>
    </row>
    <row r="109" s="5" customFormat="1" ht="12.75">
      <c r="E109" s="2"/>
    </row>
    <row r="110" s="5" customFormat="1" ht="12.75">
      <c r="E110" s="2"/>
    </row>
    <row r="111" s="5" customFormat="1" ht="12.75">
      <c r="E111" s="2"/>
    </row>
    <row r="112" s="5" customFormat="1" ht="12.75">
      <c r="E112" s="2"/>
    </row>
    <row r="113" s="5" customFormat="1" ht="12.75">
      <c r="E113" s="2"/>
    </row>
    <row r="114" s="5" customFormat="1" ht="12.75">
      <c r="E114" s="2"/>
    </row>
    <row r="115" s="5" customFormat="1" ht="12.75">
      <c r="E115" s="2"/>
    </row>
    <row r="116" s="5" customFormat="1" ht="12.75">
      <c r="E116" s="2"/>
    </row>
    <row r="117" s="5" customFormat="1" ht="12.75">
      <c r="E117" s="2"/>
    </row>
    <row r="118" s="5" customFormat="1" ht="12.75">
      <c r="E118" s="2"/>
    </row>
    <row r="119" s="5" customFormat="1" ht="12.75">
      <c r="E119" s="2"/>
    </row>
    <row r="120" s="5" customFormat="1" ht="12.75">
      <c r="E120" s="2"/>
    </row>
    <row r="121" s="5" customFormat="1" ht="12.75">
      <c r="E121" s="2"/>
    </row>
  </sheetData>
  <sheetProtection formatCells="0" formatColumns="0" formatRows="0" insertColumns="0" insertRows="0" insertHyperlinks="0" deleteColumns="0" deleteRows="0" sort="0" autoFilter="0" pivotTables="0"/>
  <mergeCells count="23">
    <mergeCell ref="A17:G17"/>
    <mergeCell ref="E2:G2"/>
    <mergeCell ref="E3:G3"/>
    <mergeCell ref="A5:G6"/>
    <mergeCell ref="A7:G7"/>
    <mergeCell ref="A8:G8"/>
    <mergeCell ref="A9:G9"/>
    <mergeCell ref="A97:E97"/>
    <mergeCell ref="F97:G97"/>
    <mergeCell ref="B62:D62"/>
    <mergeCell ref="B94:D94"/>
    <mergeCell ref="A96:E96"/>
    <mergeCell ref="A10:G11"/>
    <mergeCell ref="A12:E12"/>
    <mergeCell ref="A13:G13"/>
    <mergeCell ref="A14:G14"/>
    <mergeCell ref="A16:G16"/>
    <mergeCell ref="F96:G96"/>
    <mergeCell ref="D18:G18"/>
    <mergeCell ref="B19:D19"/>
    <mergeCell ref="C47:D47"/>
    <mergeCell ref="C53:D53"/>
    <mergeCell ref="B56:D56"/>
  </mergeCells>
  <printOptions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68" r:id="rId1"/>
  <ignoredErrors>
    <ignoredError sqref="G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Irena Antanaitienė</cp:lastModifiedBy>
  <cp:lastPrinted>2020-10-20T09:44:45Z</cp:lastPrinted>
  <dcterms:created xsi:type="dcterms:W3CDTF">1996-10-14T23:33:28Z</dcterms:created>
  <dcterms:modified xsi:type="dcterms:W3CDTF">2020-10-20T09:46:39Z</dcterms:modified>
  <cp:category/>
  <cp:version/>
  <cp:contentType/>
  <cp:contentStatus/>
</cp:coreProperties>
</file>