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dSP" sheetId="1" r:id="rId1"/>
  </sheets>
  <definedNames>
    <definedName name="_xlnm.Print_Titles" localSheetId="0">'dSP'!$19:$25</definedName>
  </definedNames>
  <calcPr fullCalcOnLoad="1"/>
</workbook>
</file>

<file path=xl/sharedStrings.xml><?xml version="1.0" encoding="utf-8"?>
<sst xmlns="http://schemas.openxmlformats.org/spreadsheetml/2006/main" count="353" uniqueCount="185">
  <si>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</si>
  <si>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</si>
  <si>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</si>
  <si>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</si>
  <si>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</si>
  <si>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</si>
  <si>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</si>
  <si>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</si>
  <si>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</si>
  <si>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</si>
  <si>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</si>
  <si>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</si>
  <si>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</si>
  <si>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</si>
  <si>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</si>
  <si>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</si>
  <si>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</si>
  <si>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</si>
  <si>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</si>
  <si>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</si>
  <si>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</si>
  <si>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</si>
  <si>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</si>
  <si>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</si>
  <si>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</si>
  <si>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</si>
  <si>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</si>
  <si>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</si>
  <si>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</si>
  <si>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</si>
  <si>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</si>
  <si>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</si>
  <si>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</si>
  <si>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</si>
  <si>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</si>
  <si>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</si>
  <si>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</si>
  <si>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</si>
  <si>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</si>
  <si>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</si>
  <si>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</si>
  <si>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</si>
  <si>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</si>
  <si>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</si>
  <si>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</si>
  <si>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</si>
  <si>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</si>
  <si>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</si>
  <si>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</si>
  <si>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</si>
  <si>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</si>
  <si>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</si>
  <si>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</si>
  <si>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</si>
  <si>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</si>
  <si>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</si>
  <si>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</si>
  <si>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</si>
  <si>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</si>
  <si>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</si>
  <si>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</si>
  <si>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</si>
  <si>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</si>
  <si>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</si>
  <si>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</si>
  <si>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</si>
  <si>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</si>
  <si>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</si>
  <si>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</si>
  <si>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</si>
  <si>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</si>
  <si>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</si>
  <si>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</si>
  <si>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</si>
  <si>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</si>
  <si>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</si>
  <si>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</si>
  <si>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</si>
  <si>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</si>
  <si>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</si>
  <si>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</si>
  <si>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</si>
  <si>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</si>
  <si>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</si>
  <si>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</si>
  <si>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</si>
  <si>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</si>
  <si>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</si>
  <si>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</si>
  <si>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</si>
  <si>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</si>
  <si>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</si>
  <si>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</si>
  <si>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</si>
  <si>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</si>
  <si>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</si>
  <si>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</si>
  <si>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</si>
  <si>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</si>
  <si>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</si>
  <si>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</si>
  <si>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</si>
  <si>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</si>
  <si>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</si>
  <si>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</si>
  <si>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</si>
  <si>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</si>
  <si>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</si>
  <si>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</si>
  <si>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</si>
  <si>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</si>
  <si>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</si>
  <si>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</si>
  <si>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</si>
  <si>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</si>
  <si>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</si>
  <si>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</si>
  <si>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</si>
  <si>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</si>
  <si>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</si>
  <si>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</si>
  <si>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</si>
  <si>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</si>
  <si>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</si>
  <si>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</si>
  <si>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</si>
  <si>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</si>
  <si>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</si>
  <si>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</si>
  <si>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</si>
  <si>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</si>
  <si>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</si>
  <si>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</si>
  <si>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</si>
  <si>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</si>
  <si>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</si>
  <si>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</si>
  <si>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</si>
  <si>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</si>
  <si>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</si>
  <si>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</si>
  <si>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</si>
  <si>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</si>
  <si>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</si>
  <si>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</si>
  <si>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</si>
  <si>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</si>
  <si>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</si>
  <si>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</si>
  <si>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</si>
  <si>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</si>
  <si>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</si>
  <si>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</si>
  <si>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</si>
  <si>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</si>
  <si>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</si>
  <si>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</si>
  <si>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</si>
  <si>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</si>
  <si>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</si>
  <si>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</si>
  <si>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</si>
  <si>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</si>
  <si>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</si>
  <si>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</si>
  <si>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</si>
  <si>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</si>
  <si>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</si>
  <si>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</si>
  <si>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</si>
  <si>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</si>
  <si>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</si>
  <si>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</si>
  <si>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2013 M. KOVO 31 D.</t>
  </si>
  <si>
    <t>ketvirtinė</t>
  </si>
  <si>
    <t xml:space="preserve">                                                                               (data)</t>
  </si>
  <si>
    <t>Direktorė</t>
  </si>
  <si>
    <t>Vida Greičiūtė</t>
  </si>
  <si>
    <t>Vyr. buhalterė</t>
  </si>
  <si>
    <t>SP.1</t>
  </si>
  <si>
    <t>2013-04-11   Nr. IS-109</t>
  </si>
  <si>
    <t>Irena Antanaitienė</t>
  </si>
  <si>
    <t>09</t>
  </si>
  <si>
    <t>01</t>
  </si>
  <si>
    <t>190919036, Dariaus ir Girėno g. 22, LT-74440 Veliuona, Jurbarko rajonas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</si>
</sst>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3" fontId="6" fillId="0" borderId="10" xfId="48" applyNumberFormat="1" applyFont="1" applyBorder="1" applyAlignment="1" applyProtection="1">
      <alignment horizontal="center"/>
      <protection/>
    </xf>
    <xf numFmtId="0" fontId="6" fillId="0" borderId="11" xfId="48" applyFont="1" applyBorder="1" applyAlignment="1">
      <alignment horizontal="center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L23" sqref="L2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4"/>
      <c r="H1" s="166"/>
      <c r="I1" s="165"/>
      <c r="J1" s="275" t="s">
        <v>171</v>
      </c>
      <c r="K1" s="276"/>
      <c r="L1" s="27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7"/>
      <c r="I2" s="168"/>
      <c r="J2" s="276"/>
      <c r="K2" s="276"/>
      <c r="L2" s="27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7"/>
      <c r="J3" s="276"/>
      <c r="K3" s="276"/>
      <c r="L3" s="27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7"/>
      <c r="I4" s="168"/>
      <c r="J4" s="276"/>
      <c r="K4" s="276"/>
      <c r="L4" s="27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9"/>
      <c r="I5" s="168"/>
      <c r="J5" s="276"/>
      <c r="K5" s="276"/>
      <c r="L5" s="27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2" t="s">
        <v>172</v>
      </c>
      <c r="H6" s="293"/>
      <c r="I6" s="293"/>
      <c r="J6" s="293"/>
      <c r="K6" s="29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7" t="s">
        <v>184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7"/>
      <c r="B8" s="178"/>
      <c r="C8" s="178"/>
      <c r="D8" s="178"/>
      <c r="E8" s="178"/>
      <c r="F8" s="178"/>
      <c r="G8" s="298" t="s">
        <v>161</v>
      </c>
      <c r="H8" s="298"/>
      <c r="I8" s="298"/>
      <c r="J8" s="298"/>
      <c r="K8" s="298"/>
      <c r="L8" s="178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6" t="s">
        <v>173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7" t="s">
        <v>174</v>
      </c>
      <c r="H10" s="297"/>
      <c r="I10" s="297"/>
      <c r="J10" s="297"/>
      <c r="K10" s="29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9" t="s">
        <v>162</v>
      </c>
      <c r="H11" s="299"/>
      <c r="I11" s="299"/>
      <c r="J11" s="299"/>
      <c r="K11" s="29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6" t="s">
        <v>5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7" t="s">
        <v>180</v>
      </c>
      <c r="H15" s="297"/>
      <c r="I15" s="297"/>
      <c r="J15" s="297"/>
      <c r="K15" s="2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0" t="s">
        <v>175</v>
      </c>
      <c r="H16" s="290"/>
      <c r="I16" s="290"/>
      <c r="J16" s="290"/>
      <c r="K16" s="29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4"/>
      <c r="H17" s="295"/>
      <c r="I17" s="295"/>
      <c r="J17" s="295"/>
      <c r="K17" s="29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39"/>
      <c r="L19" s="170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1" t="s">
        <v>153</v>
      </c>
      <c r="K20" s="172"/>
      <c r="L20" s="173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4"/>
      <c r="J21" s="174"/>
      <c r="K21" s="175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3"/>
      <c r="D22" s="274"/>
      <c r="E22" s="274"/>
      <c r="F22" s="274"/>
      <c r="G22" s="274"/>
      <c r="H22" s="274"/>
      <c r="I22" s="274"/>
      <c r="J22" s="274"/>
      <c r="K22" s="175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30"/>
      <c r="I23" s="4"/>
      <c r="J23" s="176" t="s">
        <v>6</v>
      </c>
      <c r="K23" s="228"/>
      <c r="L23" s="253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7" t="s">
        <v>163</v>
      </c>
      <c r="H24" s="231"/>
      <c r="I24" s="232"/>
      <c r="J24" s="229"/>
      <c r="K24" s="15"/>
      <c r="L24" s="240" t="s">
        <v>179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1" t="s">
        <v>7</v>
      </c>
      <c r="H25" s="291"/>
      <c r="I25" s="252" t="s">
        <v>182</v>
      </c>
      <c r="J25" s="252" t="s">
        <v>183</v>
      </c>
      <c r="K25" s="252" t="s">
        <v>183</v>
      </c>
      <c r="L25" s="252" t="s">
        <v>183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9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9" t="s">
        <v>2</v>
      </c>
      <c r="B27" s="280"/>
      <c r="C27" s="281"/>
      <c r="D27" s="281"/>
      <c r="E27" s="281"/>
      <c r="F27" s="281"/>
      <c r="G27" s="284" t="s">
        <v>3</v>
      </c>
      <c r="H27" s="286" t="s">
        <v>143</v>
      </c>
      <c r="I27" s="288" t="s">
        <v>147</v>
      </c>
      <c r="J27" s="289"/>
      <c r="K27" s="271" t="s">
        <v>144</v>
      </c>
      <c r="L27" s="269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2"/>
      <c r="B28" s="283"/>
      <c r="C28" s="283"/>
      <c r="D28" s="283"/>
      <c r="E28" s="283"/>
      <c r="F28" s="283"/>
      <c r="G28" s="285"/>
      <c r="H28" s="287"/>
      <c r="I28" s="180" t="s">
        <v>142</v>
      </c>
      <c r="J28" s="181" t="s">
        <v>141</v>
      </c>
      <c r="K28" s="272"/>
      <c r="L28" s="27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3" t="s">
        <v>139</v>
      </c>
      <c r="B29" s="264"/>
      <c r="C29" s="264"/>
      <c r="D29" s="264"/>
      <c r="E29" s="264"/>
      <c r="F29" s="265"/>
      <c r="G29" s="200">
        <v>2</v>
      </c>
      <c r="H29" s="201">
        <v>3</v>
      </c>
      <c r="I29" s="202" t="s">
        <v>140</v>
      </c>
      <c r="J29" s="203" t="s">
        <v>145</v>
      </c>
      <c r="K29" s="204">
        <v>6</v>
      </c>
      <c r="L29" s="204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7">
        <v>1</v>
      </c>
      <c r="I30" s="110">
        <f>SUM(I31+I41+I64+I85+I93+I109+I132+I148+I157)</f>
        <v>30930</v>
      </c>
      <c r="J30" s="110">
        <f>SUM(J31+J41+J64+J85+J93+J109+J132+J148+J157)</f>
        <v>6900</v>
      </c>
      <c r="K30" s="242">
        <f>SUM(K31+K41+K64+K85+K93+K109+K132+K148+K157)</f>
        <v>4249.96</v>
      </c>
      <c r="L30" s="244">
        <f>SUM(L31+L41+L64+L85+L93+L109+L132+L148+L157)</f>
        <v>4249.96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8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7">
        <v>3</v>
      </c>
      <c r="I32" s="127">
        <f aca="true" t="shared" si="0" ref="I32:L33">SUM(I33)</f>
        <v>0</v>
      </c>
      <c r="J32" s="127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9">
        <v>4</v>
      </c>
      <c r="I33" s="127">
        <f t="shared" si="0"/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7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9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7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9">
        <v>8</v>
      </c>
      <c r="I37" s="129">
        <f aca="true" t="shared" si="1" ref="I37:L39">I38</f>
        <v>0</v>
      </c>
      <c r="J37" s="127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7">
        <v>9</v>
      </c>
      <c r="I38" s="129">
        <f t="shared" si="1"/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9">
        <v>10</v>
      </c>
      <c r="I39" s="127">
        <f t="shared" si="1"/>
        <v>0</v>
      </c>
      <c r="J39" s="127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7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8">
        <v>12</v>
      </c>
      <c r="I41" s="118">
        <f aca="true" t="shared" si="2" ref="I41:L43">I42</f>
        <v>30930</v>
      </c>
      <c r="J41" s="119">
        <f t="shared" si="2"/>
        <v>6900</v>
      </c>
      <c r="K41" s="248">
        <f t="shared" si="2"/>
        <v>4249.96</v>
      </c>
      <c r="L41" s="248">
        <f t="shared" si="2"/>
        <v>4249.96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7">
        <v>13</v>
      </c>
      <c r="I42" s="127">
        <f t="shared" si="2"/>
        <v>30930</v>
      </c>
      <c r="J42" s="129">
        <f t="shared" si="2"/>
        <v>6900</v>
      </c>
      <c r="K42" s="245">
        <f t="shared" si="2"/>
        <v>4249.96</v>
      </c>
      <c r="L42" s="243">
        <f t="shared" si="2"/>
        <v>4249.96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9">
        <v>14</v>
      </c>
      <c r="I43" s="127">
        <f t="shared" si="2"/>
        <v>30930</v>
      </c>
      <c r="J43" s="129">
        <f t="shared" si="2"/>
        <v>6900</v>
      </c>
      <c r="K43" s="249">
        <f t="shared" si="2"/>
        <v>4249.96</v>
      </c>
      <c r="L43" s="249">
        <f t="shared" si="2"/>
        <v>4249.96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0">
        <v>15</v>
      </c>
      <c r="I44" s="148">
        <f>SUM(I45:I63)-I54</f>
        <v>30930</v>
      </c>
      <c r="J44" s="149">
        <f>SUM(J45:J63)-J54</f>
        <v>6900</v>
      </c>
      <c r="K44" s="250">
        <f>SUM(K45:K63)-K54</f>
        <v>4249.96</v>
      </c>
      <c r="L44" s="251">
        <f>SUM(L45:L63)-L54</f>
        <v>4249.96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9">
        <v>16</v>
      </c>
      <c r="I45" s="116">
        <v>23450</v>
      </c>
      <c r="J45" s="116">
        <v>6000</v>
      </c>
      <c r="K45" s="241">
        <v>4016.97</v>
      </c>
      <c r="L45" s="241">
        <v>4016.97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7">
        <v>17</v>
      </c>
      <c r="I46" s="116">
        <v>100</v>
      </c>
      <c r="J46" s="116">
        <v>50</v>
      </c>
      <c r="K46" s="241"/>
      <c r="L46" s="24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9">
        <v>18</v>
      </c>
      <c r="I47" s="116">
        <v>150</v>
      </c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7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8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7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9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1">
        <v>23</v>
      </c>
      <c r="I52" s="116">
        <v>3280</v>
      </c>
      <c r="J52" s="116">
        <v>600</v>
      </c>
      <c r="K52" s="241">
        <v>232.99</v>
      </c>
      <c r="L52" s="241">
        <v>232.99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9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1">
        <v>1</v>
      </c>
      <c r="B54" s="256"/>
      <c r="C54" s="256"/>
      <c r="D54" s="256"/>
      <c r="E54" s="256"/>
      <c r="F54" s="257"/>
      <c r="G54" s="206">
        <v>2</v>
      </c>
      <c r="H54" s="207">
        <v>3</v>
      </c>
      <c r="I54" s="208">
        <v>4</v>
      </c>
      <c r="J54" s="209">
        <v>5</v>
      </c>
      <c r="K54" s="210">
        <v>6</v>
      </c>
      <c r="L54" s="208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2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7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2">
        <v>27</v>
      </c>
      <c r="I57" s="117">
        <v>700</v>
      </c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7">
        <v>28</v>
      </c>
      <c r="I58" s="117">
        <v>200</v>
      </c>
      <c r="J58" s="116">
        <v>100</v>
      </c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2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7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2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7">
        <v>32</v>
      </c>
      <c r="I62" s="117">
        <v>2500</v>
      </c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2">
        <v>33</v>
      </c>
      <c r="I63" s="117">
        <v>550</v>
      </c>
      <c r="J63" s="116">
        <v>150</v>
      </c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3">
        <v>2</v>
      </c>
      <c r="B64" s="144">
        <v>3</v>
      </c>
      <c r="C64" s="73"/>
      <c r="D64" s="53"/>
      <c r="E64" s="53"/>
      <c r="F64" s="33"/>
      <c r="G64" s="142" t="s">
        <v>29</v>
      </c>
      <c r="H64" s="187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2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7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2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7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2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7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0" t="s">
        <v>31</v>
      </c>
      <c r="H71" s="192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7">
        <v>42</v>
      </c>
      <c r="I72" s="147">
        <f>SUM(I73:I75)</f>
        <v>0</v>
      </c>
      <c r="J72" s="151">
        <f>SUM(J73:J75)</f>
        <v>0</v>
      </c>
      <c r="K72" s="152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2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7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2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7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2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7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2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7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2">
        <v>51</v>
      </c>
      <c r="I81" s="127">
        <f aca="true" t="shared" si="3" ref="I81:L83"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7">
        <v>52</v>
      </c>
      <c r="I82" s="127">
        <f t="shared" si="3"/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2">
        <v>53</v>
      </c>
      <c r="I83" s="127">
        <f t="shared" si="3"/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7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2">
        <v>55</v>
      </c>
      <c r="I85" s="127">
        <f aca="true" t="shared" si="4" ref="I85:L87"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7">
        <v>56</v>
      </c>
      <c r="I86" s="127">
        <f t="shared" si="4"/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2">
        <v>57</v>
      </c>
      <c r="I87" s="127">
        <f t="shared" si="4"/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7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3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6">
        <v>1</v>
      </c>
      <c r="B90" s="267"/>
      <c r="C90" s="267"/>
      <c r="D90" s="267"/>
      <c r="E90" s="267"/>
      <c r="F90" s="268"/>
      <c r="G90" s="211">
        <v>2</v>
      </c>
      <c r="H90" s="212">
        <v>3</v>
      </c>
      <c r="I90" s="213">
        <v>4</v>
      </c>
      <c r="J90" s="214">
        <v>5</v>
      </c>
      <c r="K90" s="214">
        <v>6</v>
      </c>
      <c r="L90" s="215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4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4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4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1" t="s">
        <v>95</v>
      </c>
      <c r="H94" s="194">
        <v>63</v>
      </c>
      <c r="I94" s="123">
        <f aca="true" t="shared" si="5" ref="I94:L95">I95</f>
        <v>0</v>
      </c>
      <c r="J94" s="124">
        <f t="shared" si="5"/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4">
        <v>64</v>
      </c>
      <c r="I95" s="127">
        <f t="shared" si="5"/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4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4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4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2" t="s">
        <v>96</v>
      </c>
      <c r="H99" s="194">
        <v>68</v>
      </c>
      <c r="I99" s="127">
        <f aca="true" t="shared" si="6" ref="I99:L100">I100</f>
        <v>0</v>
      </c>
      <c r="J99" s="128">
        <f t="shared" si="6"/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4">
        <v>69</v>
      </c>
      <c r="I100" s="127">
        <f t="shared" si="6"/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4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4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4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4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4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4">
        <v>75</v>
      </c>
      <c r="I106" s="147">
        <f>SUM(I107:I108)</f>
        <v>0</v>
      </c>
      <c r="J106" s="151">
        <f>SUM(J107:J108)</f>
        <v>0</v>
      </c>
      <c r="K106" s="152">
        <f>SUM(K107:K108)</f>
        <v>0</v>
      </c>
      <c r="L106" s="147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4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4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3" t="s">
        <v>43</v>
      </c>
      <c r="H109" s="194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3" t="s">
        <v>98</v>
      </c>
      <c r="H110" s="194">
        <v>79</v>
      </c>
      <c r="I110" s="147">
        <f aca="true" t="shared" si="8" ref="I110:L111">I111</f>
        <v>0</v>
      </c>
      <c r="J110" s="151">
        <f t="shared" si="8"/>
        <v>0</v>
      </c>
      <c r="K110" s="152">
        <f t="shared" si="8"/>
        <v>0</v>
      </c>
      <c r="L110" s="14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4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4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4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4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4">
        <v>84</v>
      </c>
      <c r="I115" s="127">
        <f aca="true" t="shared" si="9" ref="I115:L117">I116</f>
        <v>0</v>
      </c>
      <c r="J115" s="128">
        <f t="shared" si="9"/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4">
        <v>85</v>
      </c>
      <c r="I116" s="127">
        <f t="shared" si="9"/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4">
        <v>86</v>
      </c>
      <c r="I117" s="153">
        <f t="shared" si="9"/>
        <v>0</v>
      </c>
      <c r="J117" s="154">
        <f t="shared" si="9"/>
        <v>0</v>
      </c>
      <c r="K117" s="155">
        <f t="shared" si="9"/>
        <v>0</v>
      </c>
      <c r="L117" s="153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4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0" t="s">
        <v>45</v>
      </c>
      <c r="H119" s="194">
        <v>88</v>
      </c>
      <c r="I119" s="123">
        <f aca="true" t="shared" si="10" ref="I119:L121">I120</f>
        <v>0</v>
      </c>
      <c r="J119" s="124">
        <f t="shared" si="10"/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4">
        <v>89</v>
      </c>
      <c r="I120" s="127">
        <f t="shared" si="10"/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4">
        <v>90</v>
      </c>
      <c r="I121" s="127">
        <f t="shared" si="10"/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4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0" t="s">
        <v>46</v>
      </c>
      <c r="H123" s="194">
        <v>92</v>
      </c>
      <c r="I123" s="123">
        <f aca="true" t="shared" si="11" ref="I123:L125">I124</f>
        <v>0</v>
      </c>
      <c r="J123" s="124">
        <f t="shared" si="11"/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4">
        <v>93</v>
      </c>
      <c r="I124" s="127">
        <f t="shared" si="11"/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4">
        <v>94</v>
      </c>
      <c r="I125" s="127">
        <f t="shared" si="11"/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4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4" t="s">
        <v>101</v>
      </c>
      <c r="H127" s="194">
        <v>96</v>
      </c>
      <c r="I127" s="148">
        <f aca="true" t="shared" si="12" ref="I127:L129">I128</f>
        <v>0</v>
      </c>
      <c r="J127" s="149">
        <f t="shared" si="12"/>
        <v>0</v>
      </c>
      <c r="K127" s="150">
        <f t="shared" si="12"/>
        <v>0</v>
      </c>
      <c r="L127" s="148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4">
        <v>97</v>
      </c>
      <c r="I128" s="127">
        <f t="shared" si="12"/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4">
        <v>98</v>
      </c>
      <c r="I129" s="127">
        <f t="shared" si="12"/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4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5">
        <v>1</v>
      </c>
      <c r="B131" s="256"/>
      <c r="C131" s="256"/>
      <c r="D131" s="256"/>
      <c r="E131" s="256"/>
      <c r="F131" s="257"/>
      <c r="G131" s="216">
        <v>2</v>
      </c>
      <c r="H131" s="216">
        <v>3</v>
      </c>
      <c r="I131" s="215">
        <v>4</v>
      </c>
      <c r="J131" s="214">
        <v>5</v>
      </c>
      <c r="K131" s="215">
        <v>6</v>
      </c>
      <c r="L131" s="21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2" t="s">
        <v>103</v>
      </c>
      <c r="H133" s="195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5" t="s">
        <v>47</v>
      </c>
      <c r="H138" s="195">
        <v>106</v>
      </c>
      <c r="I138" s="152">
        <f aca="true" t="shared" si="14" ref="I138:L139">I139</f>
        <v>0</v>
      </c>
      <c r="J138" s="151">
        <f t="shared" si="14"/>
        <v>0</v>
      </c>
      <c r="K138" s="152">
        <f t="shared" si="14"/>
        <v>0</v>
      </c>
      <c r="L138" s="147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107</v>
      </c>
      <c r="I139" s="129">
        <f t="shared" si="14"/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2" t="s">
        <v>108</v>
      </c>
      <c r="H143" s="195">
        <v>111</v>
      </c>
      <c r="I143" s="129">
        <f aca="true" t="shared" si="15" ref="I143:L144">I144</f>
        <v>0</v>
      </c>
      <c r="J143" s="128">
        <f t="shared" si="15"/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5">
        <v>112</v>
      </c>
      <c r="I144" s="150">
        <f t="shared" si="15"/>
        <v>0</v>
      </c>
      <c r="J144" s="149">
        <f t="shared" si="15"/>
        <v>0</v>
      </c>
      <c r="K144" s="150">
        <f t="shared" si="15"/>
        <v>0</v>
      </c>
      <c r="L144" s="148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5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5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5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5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1" t="s">
        <v>48</v>
      </c>
      <c r="H149" s="195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5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5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5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5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5">
        <v>122</v>
      </c>
      <c r="I154" s="129">
        <f aca="true" t="shared" si="16" ref="I154:L155">I155</f>
        <v>0</v>
      </c>
      <c r="J154" s="128">
        <f t="shared" si="16"/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5">
        <v>123</v>
      </c>
      <c r="I155" s="129">
        <f t="shared" si="16"/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5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5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2" t="s">
        <v>156</v>
      </c>
      <c r="H158" s="195">
        <v>126</v>
      </c>
      <c r="I158" s="129">
        <f aca="true" t="shared" si="17" ref="I158:L160"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5">
        <v>127</v>
      </c>
      <c r="I159" s="125">
        <f t="shared" si="17"/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5">
        <v>128</v>
      </c>
      <c r="I160" s="129">
        <f t="shared" si="17"/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5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2" t="s">
        <v>155</v>
      </c>
      <c r="H162" s="195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5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5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5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5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5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5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5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2" t="s">
        <v>134</v>
      </c>
      <c r="H170" s="195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1">
        <v>1</v>
      </c>
      <c r="B171" s="256"/>
      <c r="C171" s="256"/>
      <c r="D171" s="256"/>
      <c r="E171" s="256"/>
      <c r="F171" s="257"/>
      <c r="G171" s="205">
        <v>2</v>
      </c>
      <c r="H171" s="205">
        <v>3</v>
      </c>
      <c r="I171" s="206">
        <v>4</v>
      </c>
      <c r="J171" s="217">
        <v>5</v>
      </c>
      <c r="K171" s="217">
        <v>6</v>
      </c>
      <c r="L171" s="217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6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7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5" t="s">
        <v>54</v>
      </c>
      <c r="H174" s="196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6" t="s">
        <v>55</v>
      </c>
      <c r="H175" s="197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6" t="s">
        <v>56</v>
      </c>
      <c r="H176" s="196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7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6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7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6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7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6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7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6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7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6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7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6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7">
        <v>156</v>
      </c>
      <c r="I189" s="127">
        <f>I190</f>
        <v>0</v>
      </c>
      <c r="J189" s="151">
        <f>J190</f>
        <v>0</v>
      </c>
      <c r="K189" s="152">
        <f>K190</f>
        <v>0</v>
      </c>
      <c r="L189" s="147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6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7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6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7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6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7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6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5" t="s">
        <v>65</v>
      </c>
      <c r="H197" s="197">
        <v>164</v>
      </c>
      <c r="I197" s="127">
        <f aca="true" t="shared" si="20" ref="I197:L198">I198</f>
        <v>0</v>
      </c>
      <c r="J197" s="151">
        <f t="shared" si="20"/>
        <v>0</v>
      </c>
      <c r="K197" s="152">
        <f t="shared" si="20"/>
        <v>0</v>
      </c>
      <c r="L197" s="147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6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7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6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7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6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7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6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2" t="s">
        <v>122</v>
      </c>
      <c r="H205" s="197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6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7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5">
        <v>1</v>
      </c>
      <c r="B208" s="256"/>
      <c r="C208" s="256"/>
      <c r="D208" s="256"/>
      <c r="E208" s="256"/>
      <c r="F208" s="257"/>
      <c r="G208" s="214">
        <v>2</v>
      </c>
      <c r="H208" s="215">
        <v>3</v>
      </c>
      <c r="I208" s="207">
        <v>4</v>
      </c>
      <c r="J208" s="205">
        <v>5</v>
      </c>
      <c r="K208" s="206">
        <v>6</v>
      </c>
      <c r="L208" s="207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2" t="s">
        <v>136</v>
      </c>
      <c r="H209" s="193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8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3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8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3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8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3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1" t="s">
        <v>135</v>
      </c>
      <c r="H216" s="198">
        <v>182</v>
      </c>
      <c r="I216" s="123">
        <f aca="true" t="shared" si="21" ref="I216:L218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3">
        <v>183</v>
      </c>
      <c r="I217" s="148">
        <f t="shared" si="21"/>
        <v>0</v>
      </c>
      <c r="J217" s="149">
        <f t="shared" si="21"/>
        <v>0</v>
      </c>
      <c r="K217" s="150">
        <f t="shared" si="21"/>
        <v>0</v>
      </c>
      <c r="L217" s="150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8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3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2" t="s">
        <v>157</v>
      </c>
      <c r="H220" s="198">
        <v>186</v>
      </c>
      <c r="I220" s="161">
        <f aca="true" t="shared" si="22" ref="I220:L221">I221</f>
        <v>0</v>
      </c>
      <c r="J220" s="161">
        <f t="shared" si="22"/>
        <v>0</v>
      </c>
      <c r="K220" s="161">
        <f t="shared" si="22"/>
        <v>0</v>
      </c>
      <c r="L220" s="161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2" t="s">
        <v>157</v>
      </c>
      <c r="H221" s="193">
        <v>187</v>
      </c>
      <c r="I221" s="161">
        <f t="shared" si="22"/>
        <v>0</v>
      </c>
      <c r="J221" s="161">
        <f t="shared" si="22"/>
        <v>0</v>
      </c>
      <c r="K221" s="161">
        <f t="shared" si="22"/>
        <v>0</v>
      </c>
      <c r="L221" s="161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2" t="s">
        <v>157</v>
      </c>
      <c r="H222" s="198">
        <v>188</v>
      </c>
      <c r="I222" s="161">
        <f>SUM(I223:I225)</f>
        <v>0</v>
      </c>
      <c r="J222" s="161">
        <f>SUM(J223:J225)</f>
        <v>0</v>
      </c>
      <c r="K222" s="161">
        <f>SUM(K223:K225)</f>
        <v>0</v>
      </c>
      <c r="L222" s="161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2" t="s">
        <v>158</v>
      </c>
      <c r="H223" s="193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2" t="s">
        <v>159</v>
      </c>
      <c r="H224" s="198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2" t="s">
        <v>160</v>
      </c>
      <c r="H225" s="193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8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4" t="s">
        <v>71</v>
      </c>
      <c r="H227" s="193">
        <v>193</v>
      </c>
      <c r="I227" s="148">
        <f>SUM(I228+I234+I238+I242+I246+I250+I253)</f>
        <v>0</v>
      </c>
      <c r="J227" s="149">
        <f>SUM(J228+J234+J238+J242+J246+J250+J253)</f>
        <v>0</v>
      </c>
      <c r="K227" s="150">
        <f>SUM(K228+K234+K238+K242+K246+K250+K253)</f>
        <v>0</v>
      </c>
      <c r="L227" s="150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8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3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8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3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8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8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8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8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8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8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8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8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8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8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8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8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8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8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8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5">
        <v>1</v>
      </c>
      <c r="B247" s="256"/>
      <c r="C247" s="256"/>
      <c r="D247" s="256"/>
      <c r="E247" s="256"/>
      <c r="F247" s="257"/>
      <c r="G247" s="218">
        <v>2</v>
      </c>
      <c r="H247" s="215">
        <v>3</v>
      </c>
      <c r="I247" s="213">
        <v>4</v>
      </c>
      <c r="J247" s="214">
        <v>5</v>
      </c>
      <c r="K247" s="215">
        <v>6</v>
      </c>
      <c r="L247" s="215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8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8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9">
        <v>215</v>
      </c>
      <c r="I250" s="127">
        <f aca="true" t="shared" si="23" ref="I250:L251">I251</f>
        <v>0</v>
      </c>
      <c r="J250" s="128">
        <f t="shared" si="23"/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8">
        <v>216</v>
      </c>
      <c r="I251" s="127">
        <f t="shared" si="23"/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9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8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9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8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9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2" t="s">
        <v>79</v>
      </c>
      <c r="H257" s="198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9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8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9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4" t="s">
        <v>83</v>
      </c>
      <c r="H261" s="198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9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8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9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8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9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8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9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8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9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8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9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8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9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8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9">
        <v>241</v>
      </c>
      <c r="I276" s="127">
        <f aca="true" t="shared" si="24" ref="I276:L277">I277</f>
        <v>0</v>
      </c>
      <c r="J276" s="128">
        <f t="shared" si="24"/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8">
        <v>242</v>
      </c>
      <c r="I277" s="127">
        <f t="shared" si="24"/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9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8">
        <v>244</v>
      </c>
      <c r="I279" s="127">
        <f aca="true" t="shared" si="25" ref="I279:L280">I280</f>
        <v>0</v>
      </c>
      <c r="J279" s="156">
        <f t="shared" si="25"/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9">
        <v>245</v>
      </c>
      <c r="I280" s="127">
        <f t="shared" si="25"/>
        <v>0</v>
      </c>
      <c r="J280" s="156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8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9">
        <v>247</v>
      </c>
      <c r="I282" s="127">
        <f>I283</f>
        <v>0</v>
      </c>
      <c r="J282" s="156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8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9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8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9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2" t="s">
        <v>71</v>
      </c>
      <c r="H287" s="198">
        <v>252</v>
      </c>
      <c r="I287" s="127">
        <f>SUM(I289+I294+I298+I302+I306+I309+I312)</f>
        <v>0</v>
      </c>
      <c r="J287" s="156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5">
        <v>1</v>
      </c>
      <c r="B288" s="256"/>
      <c r="C288" s="256"/>
      <c r="D288" s="256"/>
      <c r="E288" s="256"/>
      <c r="F288" s="257"/>
      <c r="G288" s="214">
        <v>2</v>
      </c>
      <c r="H288" s="215">
        <v>3</v>
      </c>
      <c r="I288" s="213">
        <v>4</v>
      </c>
      <c r="J288" s="219">
        <v>5</v>
      </c>
      <c r="K288" s="215">
        <v>6</v>
      </c>
      <c r="L288" s="215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9">
        <v>253</v>
      </c>
      <c r="I289" s="127">
        <f>I290</f>
        <v>0</v>
      </c>
      <c r="J289" s="156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8">
        <v>254</v>
      </c>
      <c r="I290" s="127">
        <f>SUM(I291:I293)</f>
        <v>0</v>
      </c>
      <c r="J290" s="156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9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8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9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8">
        <v>258</v>
      </c>
      <c r="I294" s="127">
        <f>I295</f>
        <v>0</v>
      </c>
      <c r="J294" s="156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8">
        <v>259</v>
      </c>
      <c r="I295" s="123">
        <f>SUM(I296:I297)</f>
        <v>0</v>
      </c>
      <c r="J295" s="157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8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8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8">
        <v>262</v>
      </c>
      <c r="I298" s="127">
        <f>I299</f>
        <v>0</v>
      </c>
      <c r="J298" s="156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8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8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8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8">
        <v>266</v>
      </c>
      <c r="I302" s="127">
        <f>I303</f>
        <v>0</v>
      </c>
      <c r="J302" s="156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8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8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8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8">
        <v>270</v>
      </c>
      <c r="I306" s="125">
        <f aca="true" t="shared" si="26" ref="I306:L307">I307</f>
        <v>0</v>
      </c>
      <c r="J306" s="156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8">
        <v>271</v>
      </c>
      <c r="I307" s="129">
        <f t="shared" si="26"/>
        <v>0</v>
      </c>
      <c r="J307" s="157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8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8">
        <v>273</v>
      </c>
      <c r="I309" s="129">
        <f aca="true" t="shared" si="27" ref="I309:L310">I310</f>
        <v>0</v>
      </c>
      <c r="J309" s="156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8">
        <v>274</v>
      </c>
      <c r="I310" s="127">
        <f t="shared" si="27"/>
        <v>0</v>
      </c>
      <c r="J310" s="156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8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8">
        <v>276</v>
      </c>
      <c r="I312" s="127">
        <f>I313</f>
        <v>0</v>
      </c>
      <c r="J312" s="156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8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8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8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2" t="s">
        <v>79</v>
      </c>
      <c r="H316" s="198">
        <v>280</v>
      </c>
      <c r="I316" s="127">
        <f>SUM(I317+I322+I326+I331+I335+I338+I341)</f>
        <v>0</v>
      </c>
      <c r="J316" s="156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8">
        <v>281</v>
      </c>
      <c r="I317" s="127">
        <f>I318</f>
        <v>0</v>
      </c>
      <c r="J317" s="156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8">
        <v>282</v>
      </c>
      <c r="I318" s="127">
        <f>SUM(I319:I321)</f>
        <v>0</v>
      </c>
      <c r="J318" s="156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8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8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8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8">
        <v>286</v>
      </c>
      <c r="I322" s="148">
        <f>I323</f>
        <v>0</v>
      </c>
      <c r="J322" s="158">
        <f>J323</f>
        <v>0</v>
      </c>
      <c r="K322" s="150">
        <f>K323</f>
        <v>0</v>
      </c>
      <c r="L322" s="150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8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8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8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8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8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8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8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5">
        <v>1</v>
      </c>
      <c r="B330" s="256"/>
      <c r="C330" s="256"/>
      <c r="D330" s="256"/>
      <c r="E330" s="256"/>
      <c r="F330" s="257"/>
      <c r="G330" s="214">
        <v>2</v>
      </c>
      <c r="H330" s="198">
        <v>3</v>
      </c>
      <c r="I330" s="213">
        <v>4</v>
      </c>
      <c r="J330" s="219">
        <v>5</v>
      </c>
      <c r="K330" s="215">
        <v>6</v>
      </c>
      <c r="L330" s="215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9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8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9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8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9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8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9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8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9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8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9">
        <v>304</v>
      </c>
      <c r="I341" s="127">
        <f aca="true" t="shared" si="30" ref="I341:L342">I342</f>
        <v>0</v>
      </c>
      <c r="J341" s="128">
        <f t="shared" si="30"/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8">
        <v>305</v>
      </c>
      <c r="I342" s="129">
        <f t="shared" si="30"/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9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3" t="s">
        <v>138</v>
      </c>
      <c r="H344" s="188">
        <v>307</v>
      </c>
      <c r="I344" s="140">
        <f>SUM(I30+I174)</f>
        <v>30930</v>
      </c>
      <c r="J344" s="141">
        <f>SUM(J30+J174)</f>
        <v>6900</v>
      </c>
      <c r="K344" s="246">
        <f>SUM(K30+K174)</f>
        <v>4249.96</v>
      </c>
      <c r="L344" s="247">
        <f>SUM(L30+L174)</f>
        <v>4249.96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2"/>
      <c r="E347" s="182"/>
      <c r="F347" s="182"/>
      <c r="G347" s="183" t="s">
        <v>176</v>
      </c>
      <c r="H347" s="27"/>
      <c r="I347" s="3"/>
      <c r="J347" s="3"/>
      <c r="K347" s="254" t="s">
        <v>177</v>
      </c>
      <c r="L347" s="25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5"/>
      <c r="B348" s="186"/>
      <c r="C348" s="186"/>
      <c r="D348" s="235" t="s">
        <v>169</v>
      </c>
      <c r="E348" s="236"/>
      <c r="F348" s="236"/>
      <c r="G348" s="236"/>
      <c r="H348" s="236"/>
      <c r="I348" s="184" t="s">
        <v>132</v>
      </c>
      <c r="J348" s="3"/>
      <c r="K348" s="258" t="s">
        <v>133</v>
      </c>
      <c r="L348" s="25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0"/>
      <c r="J349" s="3"/>
      <c r="K349" s="160"/>
      <c r="L349" s="160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8"/>
      <c r="G350" s="82" t="s">
        <v>178</v>
      </c>
      <c r="H350" s="3"/>
      <c r="I350" s="160"/>
      <c r="J350" s="3"/>
      <c r="K350" s="254" t="s">
        <v>181</v>
      </c>
      <c r="L350" s="25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9"/>
      <c r="B351" s="5"/>
      <c r="C351" s="5"/>
      <c r="D351" s="259" t="s">
        <v>170</v>
      </c>
      <c r="E351" s="260"/>
      <c r="F351" s="260"/>
      <c r="G351" s="260"/>
      <c r="H351" s="237"/>
      <c r="I351" s="184" t="s">
        <v>132</v>
      </c>
      <c r="J351" s="5"/>
      <c r="K351" s="258" t="s">
        <v>133</v>
      </c>
      <c r="L351" s="25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9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G6:K6"/>
    <mergeCell ref="G17:K17"/>
    <mergeCell ref="B13:L13"/>
    <mergeCell ref="G15:K15"/>
    <mergeCell ref="G8:K8"/>
    <mergeCell ref="A9:L9"/>
    <mergeCell ref="G10:K10"/>
    <mergeCell ref="G11:K11"/>
    <mergeCell ref="C22:J22"/>
    <mergeCell ref="A131:F131"/>
    <mergeCell ref="J1:L5"/>
    <mergeCell ref="A7:L7"/>
    <mergeCell ref="A27:F28"/>
    <mergeCell ref="G27:G28"/>
    <mergeCell ref="H27:H28"/>
    <mergeCell ref="I27:J27"/>
    <mergeCell ref="G16:K16"/>
    <mergeCell ref="G25:H25"/>
    <mergeCell ref="K351:L351"/>
    <mergeCell ref="D351:G351"/>
    <mergeCell ref="K348:L348"/>
    <mergeCell ref="A330:F330"/>
    <mergeCell ref="A18:L18"/>
    <mergeCell ref="A29:F29"/>
    <mergeCell ref="A90:F90"/>
    <mergeCell ref="A54:F54"/>
    <mergeCell ref="L27:L28"/>
    <mergeCell ref="K27:K28"/>
    <mergeCell ref="A171:F171"/>
    <mergeCell ref="A208:F208"/>
    <mergeCell ref="A247:F247"/>
    <mergeCell ref="A288:F288"/>
    <mergeCell ref="K347:L347"/>
    <mergeCell ref="K350:L35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2013-04-11T07:11:09Z</cp:lastPrinted>
  <dcterms:created xsi:type="dcterms:W3CDTF">2004-04-07T10:43:01Z</dcterms:created>
  <dcterms:modified xsi:type="dcterms:W3CDTF">2013-09-08T07:35:25Z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